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Εντ οικ προσφοράς" sheetId="9" r:id="rId1"/>
  </sheets>
  <calcPr calcId="124519"/>
</workbook>
</file>

<file path=xl/calcChain.xml><?xml version="1.0" encoding="utf-8"?>
<calcChain xmlns="http://schemas.openxmlformats.org/spreadsheetml/2006/main">
  <c r="F5" i="9"/>
  <c r="F6"/>
  <c r="F7"/>
  <c r="F13"/>
  <c r="F14"/>
  <c r="F15"/>
  <c r="F16"/>
  <c r="F17"/>
  <c r="F18"/>
  <c r="F32"/>
  <c r="F33"/>
  <c r="F34"/>
  <c r="F35"/>
  <c r="F41"/>
  <c r="F42"/>
  <c r="F43"/>
  <c r="F44"/>
  <c r="F45"/>
  <c r="F46"/>
  <c r="F47"/>
  <c r="F48"/>
  <c r="F58"/>
  <c r="F59"/>
  <c r="F60"/>
  <c r="F61"/>
  <c r="F62"/>
  <c r="F63"/>
  <c r="F64"/>
  <c r="F65"/>
  <c r="F66"/>
  <c r="F67"/>
  <c r="F68"/>
  <c r="F74"/>
  <c r="F75"/>
  <c r="F76"/>
  <c r="F77"/>
  <c r="F78"/>
  <c r="F83"/>
  <c r="F84"/>
  <c r="F85"/>
  <c r="F86"/>
  <c r="F87"/>
  <c r="F88"/>
  <c r="F89"/>
  <c r="F90"/>
  <c r="F91"/>
  <c r="F92"/>
  <c r="F93"/>
  <c r="F94"/>
  <c r="F95"/>
  <c r="F96"/>
  <c r="F97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250"/>
  <c r="F251" s="1"/>
  <c r="F252" s="1"/>
  <c r="F236"/>
  <c r="F237" s="1"/>
  <c r="F238" s="1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48"/>
  <c r="F147"/>
  <c r="F146"/>
  <c r="F145"/>
  <c r="F144"/>
  <c r="F143"/>
  <c r="F142"/>
  <c r="F141"/>
  <c r="F140"/>
  <c r="F139"/>
  <c r="F128"/>
  <c r="F129" s="1"/>
  <c r="F8" l="1"/>
  <c r="F124"/>
  <c r="F133" s="1"/>
  <c r="F253"/>
  <c r="F232"/>
  <c r="F36"/>
  <c r="F37" s="1"/>
  <c r="F38" s="1"/>
  <c r="F49"/>
  <c r="F50" s="1"/>
  <c r="F69"/>
  <c r="F70" s="1"/>
  <c r="F71" s="1"/>
  <c r="F79"/>
  <c r="F80" s="1"/>
  <c r="F98"/>
  <c r="F99" s="1"/>
  <c r="F191"/>
  <c r="F192" s="1"/>
  <c r="F193" s="1"/>
  <c r="F239"/>
  <c r="F19"/>
  <c r="F20" s="1"/>
  <c r="F21" s="1"/>
  <c r="F149"/>
  <c r="F150" s="1"/>
  <c r="F151" s="1"/>
  <c r="F125"/>
  <c r="F130"/>
  <c r="F131" s="1"/>
  <c r="F241" l="1"/>
  <c r="F23"/>
  <c r="F9"/>
  <c r="F10" s="1"/>
  <c r="F25" s="1"/>
  <c r="F53"/>
  <c r="F81"/>
  <c r="F100"/>
  <c r="F54"/>
  <c r="F233"/>
  <c r="F242" s="1"/>
  <c r="F51"/>
  <c r="F134"/>
  <c r="F126"/>
  <c r="F245" l="1"/>
  <c r="F256" s="1"/>
  <c r="F24"/>
  <c r="F55"/>
  <c r="F72" s="1"/>
  <c r="F246"/>
  <c r="F234"/>
  <c r="F243" s="1"/>
  <c r="F135"/>
  <c r="F137" s="1"/>
  <c r="F257" l="1"/>
  <c r="F258" s="1"/>
  <c r="F247"/>
</calcChain>
</file>

<file path=xl/sharedStrings.xml><?xml version="1.0" encoding="utf-8"?>
<sst xmlns="http://schemas.openxmlformats.org/spreadsheetml/2006/main" count="438" uniqueCount="261">
  <si>
    <t>α/α</t>
  </si>
  <si>
    <t>Είδος</t>
  </si>
  <si>
    <t>Μονάδα Μέτρησης</t>
  </si>
  <si>
    <t>Ποσότητα ανά έτος</t>
  </si>
  <si>
    <t xml:space="preserve">Ενδεικτική Τιμή Μονάδος προ Φ.Π.Α. (€) </t>
  </si>
  <si>
    <t>Ενδεικτική Συνολική Τιμή προ Φ.Π.Α. (€) κατά έτος</t>
  </si>
  <si>
    <t>λίτρο</t>
  </si>
  <si>
    <t>Φ.Π.Α. 13%</t>
  </si>
  <si>
    <t xml:space="preserve">τεμάχιο </t>
  </si>
  <si>
    <t xml:space="preserve">κιλό </t>
  </si>
  <si>
    <t>Γάλα συμπυκνωμένο (εβαπορέ) - συσκευασία 410 - 500 γραμ.</t>
  </si>
  <si>
    <t>Φ.Π.Α. 24%</t>
  </si>
  <si>
    <t>κιλό</t>
  </si>
  <si>
    <t>Α΄: Είδη παντοπωλείου - καντίνας</t>
  </si>
  <si>
    <t>Α1΄: Είδη παντοπωλείου - καντίνας με Φ.Π.Α. 13%</t>
  </si>
  <si>
    <t>Άμυλο καλαμποκιού (κορν φλάουρ) - συσκευασία 200 γραμ.</t>
  </si>
  <si>
    <t>τεμάχιο</t>
  </si>
  <si>
    <t>Ρύζι τύπου Γλασέ - συσκευασία 1 κιλού</t>
  </si>
  <si>
    <t>Α2΄: Είδη παντοπωλείου - καντίνας με Φ.Π.Α. 24%</t>
  </si>
  <si>
    <t>Ανθός Αραβοσίτου βανίλια - συσκευασία 160 γραμ.</t>
  </si>
  <si>
    <t>Ζελέ - συσκευασία καθαρού βάρους 200 γραμ.</t>
  </si>
  <si>
    <t>Καφές τύπου ελληνικός - συσκευασία καθαρού βάρους 1 κιλού</t>
  </si>
  <si>
    <t>Αναψυκτικά (σε συσκευασία του 1,5 λίτρου)</t>
  </si>
  <si>
    <t>ΨΩΜΙ τύπου χωριάτικο, σταρένιο ολικής άλεσης</t>
  </si>
  <si>
    <t xml:space="preserve">ΚΟΥΛΟΥΡΙ Θεσσαλονίκης </t>
  </si>
  <si>
    <t>ΨΩΜΙ  ΤΟΣΤ σταρένιο ολικής άλεσης,  συσκευασία 900 γρ. (μη τυποποιημένο)</t>
  </si>
  <si>
    <t>ΨΩΜΙ ΤΟΣΤ σταρένιο ολικής άλεσης, συσκευασία 500 γρ. (μη τυποποιημένο)</t>
  </si>
  <si>
    <t xml:space="preserve">ΤΥΡΟΠΙΤΑΚΙΑ-ΣΠΑΝΑΚΟΠΙΤΑΚΙΑ-ΖΑΜΠΟΝΟΠΙΤΑΚΙΑ </t>
  </si>
  <si>
    <t xml:space="preserve">ΚΟΥΛΟΥΡΙΑ </t>
  </si>
  <si>
    <t xml:space="preserve">ΤΣΟΥΡΕΚΙΑ </t>
  </si>
  <si>
    <t xml:space="preserve">ΤΥΡΟΠΙΤΕΣ </t>
  </si>
  <si>
    <t>ΜΕΛΟΜΑΚΑΡΟΝΑ (με γαρνίρισμα καρύδι)</t>
  </si>
  <si>
    <t>ΒΑΣΙΛΟΠΙΤΕΣ, τύπου κέικ, με καρύδι και μπαχαρικά, βάρους τριών κιλών έκαστη.</t>
  </si>
  <si>
    <t>ΔΙΠΛΕΣ γαρνιρισμένες με μέλι και καρύδια</t>
  </si>
  <si>
    <t xml:space="preserve">ΚΟΥΡΑΜΠΙΕΔΕΣ (με φρέσκο βούτυρο γάλακτος  και αμύγδαλο) </t>
  </si>
  <si>
    <t>Σύνολο Φ.Π.Α.</t>
  </si>
  <si>
    <t>ΣΟΚΟΛΑΤΑ ΓΑΛΑΚΤΟΣ ΜΕ ΓΕΜΙΣΗ ΓΑΛΑΚΤΟΣ 8 τεμ</t>
  </si>
  <si>
    <t>συσκευασία</t>
  </si>
  <si>
    <t>ΑΥΓΑ ΜΕ ΕΠΙΚΑΛΥΨΗ ΣΟΚΟΛΑΤΑΣ ΓΑΛΑΚΤΟΣ 20γρμ</t>
  </si>
  <si>
    <t xml:space="preserve">ΓΚΟΦΡΕΤΑΚΙΑ ΓΑΛΑΚΤΟΣ ΜΙΚΡΑ σε σακούλα βάρους 210 γρ. </t>
  </si>
  <si>
    <t xml:space="preserve">Σοκολατένιες φιγούρες γεμιστές με πραλίνα 10 γρ./τεμάχιο </t>
  </si>
  <si>
    <t xml:space="preserve">Σοκολατένια αυγουλάκια γεμιστά με πραλίνα 7 γρ./τεμ.  </t>
  </si>
  <si>
    <t xml:space="preserve">Αγιοβασιλάκια-σοκολατάκια </t>
  </si>
  <si>
    <t xml:space="preserve">Σοκολατάκια δίφουντα </t>
  </si>
  <si>
    <t>ΚΟΤΟΠΟΥΛΑ ΝΩΠΑ τ. 65% Α'</t>
  </si>
  <si>
    <t>ΠΟΝΤΙΚΙ ΜΟΣΧΟΥ Α/Ο</t>
  </si>
  <si>
    <t>ΚΙΜΑΣ ΜΟΣΧΟΥ ΣΠΑΛΑ</t>
  </si>
  <si>
    <t xml:space="preserve">ΜΠΟΥΤΙ ΧΟΙΡΙΝΟ Α/Ο </t>
  </si>
  <si>
    <t xml:space="preserve">ΧΟΙΡΙΝΕΣ ΜΠΡΙΖΟΛΕΣ </t>
  </si>
  <si>
    <t>ΑΚΤΙΝΙΔΙΑ</t>
  </si>
  <si>
    <t xml:space="preserve">ΑΧΛΑΔΙΑ ΚΡΥΣΤΑΛΙΑ εγχώρια </t>
  </si>
  <si>
    <t xml:space="preserve">ΒΕΡΥΚΟΚΑ εγχώρια </t>
  </si>
  <si>
    <t xml:space="preserve">ΚΑΡΠΟΥΖΙΑ εγχώρια </t>
  </si>
  <si>
    <t xml:space="preserve">ΚΕΡΑΣΙΑ εγχώρια </t>
  </si>
  <si>
    <t xml:space="preserve">ΛΕΜΟΝΙΑ εγχώρια </t>
  </si>
  <si>
    <t xml:space="preserve">ΜΑΝΤΑΡΙΝΙΑ  εγχώρια </t>
  </si>
  <si>
    <t xml:space="preserve">ΜΗΛΑ ΣΤΑΡΚΙΝ Α' ΠΟΙΟΤΗΤΑΣ εγχώρια </t>
  </si>
  <si>
    <t xml:space="preserve">ΜΠΑΝΑΝΕΣ </t>
  </si>
  <si>
    <t>ΝΕΚΤΑΡΙΝΙΑ εγχώρια</t>
  </si>
  <si>
    <t xml:space="preserve">ΠΕΠΟΝΙΑ εγχώρια </t>
  </si>
  <si>
    <t xml:space="preserve">ΠΟΡΤΟΚΑΛΙΑ  ΜΕΡΛΙΝ εγχώρια </t>
  </si>
  <si>
    <t xml:space="preserve">ΡΟΔΑΚΙΝΑ εγχώρια </t>
  </si>
  <si>
    <t xml:space="preserve">ΣΤΑΦΥΛΙΑ  ΣΤΑΦΙΔΑ εγχώρια </t>
  </si>
  <si>
    <t>ΦΡΑΟΥΛΕΣ εγχώριες</t>
  </si>
  <si>
    <t xml:space="preserve">ΑΓΓΟΥΡΙΑ </t>
  </si>
  <si>
    <t>ΑΝΙΘΟΣ  δέμα  100 γρ.</t>
  </si>
  <si>
    <t xml:space="preserve">ΚΑΡΟΤΑ </t>
  </si>
  <si>
    <t xml:space="preserve">ΚΟΛΟΚΥΘΙΑ </t>
  </si>
  <si>
    <t xml:space="preserve">ΚΟΥΝΟΥΠΙΔΙ </t>
  </si>
  <si>
    <t xml:space="preserve">ΚΡΕΜΜΥΔΙΑ  ξερά </t>
  </si>
  <si>
    <t xml:space="preserve">ΚΡΕΜΜΥΔΙΑ  φρέσκα </t>
  </si>
  <si>
    <t xml:space="preserve">ΛΑΧΑΝΟ </t>
  </si>
  <si>
    <t>ΜΑΪΝΤΑΝΟΣ δέμα  100 γρ.</t>
  </si>
  <si>
    <t xml:space="preserve">ΜΑΡΟΥΛΙ </t>
  </si>
  <si>
    <t>ΜΕΛΙΤΖΑΝΕΣ φλάσκες</t>
  </si>
  <si>
    <t xml:space="preserve">ΜΠΡΟΚΟΛΟ </t>
  </si>
  <si>
    <t xml:space="preserve">ΝΤΟΜΑΤΕΣ  Α' ΠΟΙΟΤΗΤΑΣ </t>
  </si>
  <si>
    <t xml:space="preserve">ΠΑΝΤΖΑΡΙΑ </t>
  </si>
  <si>
    <t xml:space="preserve">ΠΑΤΑΤΕΣ  εγχώριες </t>
  </si>
  <si>
    <t>ΠΙΠΕΡΙΕΣ στρογγυλές</t>
  </si>
  <si>
    <t xml:space="preserve">ΠΡΑΣΑ </t>
  </si>
  <si>
    <t xml:space="preserve">ΣΕΛΙΝΟ  </t>
  </si>
  <si>
    <t xml:space="preserve">ΣΚΟΡΔΑ </t>
  </si>
  <si>
    <t xml:space="preserve">ΣΠΑΝΑΚΙ </t>
  </si>
  <si>
    <t xml:space="preserve">Φ.Π.Α. 13% </t>
  </si>
  <si>
    <t xml:space="preserve">ΔΥΟΣΜΟΣ ματσάκι 100 γρ. </t>
  </si>
  <si>
    <t xml:space="preserve">Φ.Π.Α. 24% </t>
  </si>
  <si>
    <t>ΠΕΡΚΑ φιλέτο (κατεψυγμένο)</t>
  </si>
  <si>
    <t>ΒΑΚΑΛΑΟΣ φιλέτο (κατεψυγμένος)</t>
  </si>
  <si>
    <t>ΓΛΩΣΣΑ φιλέτο (κατεψυγμένο)</t>
  </si>
  <si>
    <t xml:space="preserve">ΑΡΑΚΑΣ  ΚΑΤΕΨΥΓΜΕΝΟΣ σε  συσκευασία πακέτου  το κιλό </t>
  </si>
  <si>
    <t xml:space="preserve">ΦΑΣΟΛΑΚΙΑ  ΠΛΑΤΙΑ ΚΑΤΕΨΥΓΜΕΝΑ σε  συσκευασία πακέτου  το κιλό </t>
  </si>
  <si>
    <t xml:space="preserve">ΣΠΑΝΑΚΙ ΚΑΤΕΨΥΓΜΕΝΟ  σε συσκευασία το κιλό </t>
  </si>
  <si>
    <t xml:space="preserve">ΑΓΚΙΝΑΡΕΣ ΚΑΤΕΨΥΓΜΕΝΕΣ συσκευασία το κιλό </t>
  </si>
  <si>
    <t xml:space="preserve">ΜΠΑΜΙΕΣ ΚΑΤΕΨΥΓΜΕΝΕΣ σε συσκευασία πακέτου το κιλό </t>
  </si>
  <si>
    <t>Φ.Π.Α.  13%</t>
  </si>
  <si>
    <t>ΑΛΑΤΙ θαλασσινό ιωδιούχο σε πλαστική  σακούλα  500 γρ</t>
  </si>
  <si>
    <t xml:space="preserve">ΒΑΝΙΛΙΑ  συσκ. 5 τεμ. </t>
  </si>
  <si>
    <t>ΚΑΝΕΛΛΑ  τριμμένη συσκ. 50 γρ.</t>
  </si>
  <si>
    <t>ΠΙΠΕΡΙ  συσκ. 50 γρ.</t>
  </si>
  <si>
    <t xml:space="preserve">ΚΥΜΙΝΟ τριμμένο βαζάκι 35 γρ. </t>
  </si>
  <si>
    <t xml:space="preserve">ΔΥΟΣΜΟΣ  αποξηραμένος συσκ. 20 γρ.  </t>
  </si>
  <si>
    <t xml:space="preserve">ΚΑΝΕΛΛΑ ΞΥΛΟ συσκευασία 50 γρ. </t>
  </si>
  <si>
    <t>ΜΟΣΧΟΚΑΡΥΔΟ τριμμένο συσκευασία 40 γρ. σε βαζάκι</t>
  </si>
  <si>
    <t>ΔΙΤΤΑΝΘΡΑΚΙΚΗ ΜΑΓΕΙΡΙΚΗ ΣΟΔΑ συσκ. 200 γρ.</t>
  </si>
  <si>
    <t xml:space="preserve">ΞΥΔΙ  φιάλη  πλαστική 350 ml </t>
  </si>
  <si>
    <t xml:space="preserve">ΦΥΛΛΟ  ΚΡΟΥΣΤΑΣ συσκευασία  500 γρ. </t>
  </si>
  <si>
    <t>ΣΦΟΛΙΑΤΑ  συσκευασία 850 γρ.</t>
  </si>
  <si>
    <t xml:space="preserve">ΚΡΟΥΑΣΑΝΑΚΙΑ  μίνι (συσκευασία 200 γρ) </t>
  </si>
  <si>
    <t>Καφές τύπου ελληνικός (συσκευασία καθαρού βάρους 1.000 γραμμαρίων)</t>
  </si>
  <si>
    <t>ΤΣΑΪ  ΤΟΥ  ΒΟΥΝΟΥ σε συσκευασία βάρους περίπου 70-80 γραμμαρίων</t>
  </si>
  <si>
    <t xml:space="preserve">ΠΛΙΓΟΥΡΙ συσκευασία 500 γρ. </t>
  </si>
  <si>
    <t>ΖΑΧΑΡΗ άχνη πακέτο 500 γρ.</t>
  </si>
  <si>
    <t>ΜΠΙΣΚΟΤΑ ΓΕΜΙΣΤΑ διάφορες γεύσεις 250 γρ.</t>
  </si>
  <si>
    <t xml:space="preserve">ΜΠΙΣΚΟΤΑ  ΜΙΡΑΝΤΑ η ισοδύναμα 275 γρ. </t>
  </si>
  <si>
    <t xml:space="preserve">ΜΠΙΣΚΟΤΑ  ΠΤΙ-ΜΠΕΡ 225 - 230 γρ. </t>
  </si>
  <si>
    <t>ΜΑΡΜΕΛΑΔΕΣ  ΔΙΑΦΟΡΕΣ με κομμάτια φρούτων συσκ. 450 γρ.</t>
  </si>
  <si>
    <t xml:space="preserve">ΑΡΑΒΟΣΙΤΕΛΑΙΟ  συσκ.  5 λίτρα </t>
  </si>
  <si>
    <t xml:space="preserve">ΦΥΣΤΙΚΟΒΟΥΤΥΡΟ συσκευασία 350 γρ. </t>
  </si>
  <si>
    <t xml:space="preserve">ΧΑΛΒΑΣ από ταχίνι και μέλι, διάφορες γεύσεις, συσκευασία 400 γρ. </t>
  </si>
  <si>
    <t xml:space="preserve">ΦΥΣΙΚΟΣ  ΧΥΜΟΣ  ΦΡΟΥΤΩΝ  συσκ. 1 λίτρο </t>
  </si>
  <si>
    <t xml:space="preserve">ΑΝΑΨΥΚΤΙΚΑ διάφορα συσκευασία 1,5 λ. </t>
  </si>
  <si>
    <t xml:space="preserve">ΑΛΕΥΡΙ  πακέτο  1 κιλού </t>
  </si>
  <si>
    <t xml:space="preserve">ΑΛΕΥΡΙ ΦΑΡΙΝΑ  πακέτο  500 γρ. </t>
  </si>
  <si>
    <t>ΑΜΥΛΟ ΑΡΑΒΟΣΙΤΟΥ (ΚΟΡΝ  ΦΛΑΟΥΡ) 200γρ.</t>
  </si>
  <si>
    <t>ΑΝΘΟΣ  ΑΡΑΒΟΣΙΤΟΥ  ΒΑΝΙΛΙΑ (σε συσκευασία καθαρού βάρους 160 γραμμαρίων)</t>
  </si>
  <si>
    <t xml:space="preserve">ΝΙΦΑΔΕΣ ΒΡΩΜΗΣ, συσκευασία 500 γρ. </t>
  </si>
  <si>
    <t>ΚΙΤΡΙΝΟ ΤΥΡΙ (γκούντα, ένταμ, έμενταλ) σε φέτες τοστ, κομμάτι ή τριμμένο</t>
  </si>
  <si>
    <t xml:space="preserve">ΦΕΤΑ εγχώρια </t>
  </si>
  <si>
    <t>ΤΥΡΙ ΓΡΑΒΙΕΡΑ κομμάτι ή φέτες τόστ</t>
  </si>
  <si>
    <t xml:space="preserve">ΓΑΛΑ  ΣΥΜΠΥΚΩΝΜΕΝΟ ΠΛΗΡΕΣ  κουτί  410 γρ. </t>
  </si>
  <si>
    <t>ΒΟΥΤΥΡΟ τύπου Κερκύρας, συσκευασία 250 γρ.</t>
  </si>
  <si>
    <t>ΚΡΕΜΑ  ΓΑΛΑΚΤΟΣ  250 γρ.</t>
  </si>
  <si>
    <t>ΜΕΛΙ  ΘΥΜΑΡΙΣΙΟ  κουτί 480-500 γρ.</t>
  </si>
  <si>
    <t>ΤΑΧΙΝΙ βάζο 450 γρ</t>
  </si>
  <si>
    <t>ΠΑΣΤΕΣ (μακ. Κοφτό, βίδες , κριθαράκι κ.α. ) 500 γρ.</t>
  </si>
  <si>
    <t>ΣΠΑΓΓΕΤΙ Νο 6 ολικής άλεσης</t>
  </si>
  <si>
    <t xml:space="preserve">ΧΥΛΟΠΙΤΕΣ  πακέτο 500 γρ. </t>
  </si>
  <si>
    <t xml:space="preserve">ΡΥΖΙ  ΚΙΤΡΙΝΟ συσκ. 1/2 κιλού </t>
  </si>
  <si>
    <t xml:space="preserve">ΡΥΖΙ  Καρολίνα  συσκ. 1/2  κιλού </t>
  </si>
  <si>
    <t xml:space="preserve">Ρύζι γλασέ συσκευασία 1 κιλού </t>
  </si>
  <si>
    <t xml:space="preserve">ΤΡΑΧΑΝΑΣ με γάλα, συσκευασία 500 γρ. </t>
  </si>
  <si>
    <t xml:space="preserve">ΣΤΑΦΙΔΑ ξερή ξανθή ή μαύρη, συσκευασία ~ 250 γρ. </t>
  </si>
  <si>
    <t xml:space="preserve">ΤΟΜΑΤΟΧΥΜΟΣ  συμπυκνωμένος  500 γρ. </t>
  </si>
  <si>
    <t>Γενικό Σύνολο Α1 Υποομάδας</t>
  </si>
  <si>
    <t>Γενικό Σύνολο Α2 Υποομάδας</t>
  </si>
  <si>
    <t xml:space="preserve">Σύνολο Α1  Υποομάδας </t>
  </si>
  <si>
    <t xml:space="preserve">Σύνολο Α2  Υποομάδας </t>
  </si>
  <si>
    <t>Ζάχαρη, λευκή κρυσταλλική - συσκευασία 1 κιλού</t>
  </si>
  <si>
    <t>15511600-9</t>
  </si>
  <si>
    <t>15982000-5</t>
  </si>
  <si>
    <t>15810000-9</t>
  </si>
  <si>
    <t>03222000-3</t>
  </si>
  <si>
    <t>03221000-6</t>
  </si>
  <si>
    <t>15331170-9</t>
  </si>
  <si>
    <t>15860000-4</t>
  </si>
  <si>
    <t>15411110-6</t>
  </si>
  <si>
    <t>15511100-4</t>
  </si>
  <si>
    <t>1η ΟΜΑΔΑ: Τρόφιμα για τις ανάγκες των Κ.Α.Π.Η./Κ.Α.Ε.: 15.6699.0009</t>
  </si>
  <si>
    <t>Σύνολο 1ης Ομάδας</t>
  </si>
  <si>
    <t>Γενικό Σύνολο 1ης Ομάδας</t>
  </si>
  <si>
    <t>Τσαι του βουνού-συσκευασία 70-80 γρμ</t>
  </si>
  <si>
    <t>2η ΟΜΑΔΑ: Τρόφιμα για τις ανάγκες των Παιδικών και Βρεφονηπιακών Σταθμών</t>
  </si>
  <si>
    <t xml:space="preserve">CPV </t>
  </si>
  <si>
    <t>Α΄: ΕΙΔΗ ΑΡΤΟΠΟΙΕΙΟΥ/Κ.Α.Ε.: 15.6481.0009</t>
  </si>
  <si>
    <t>Α1΄: Είδη Αρτοποιείου με Φ.Π.Α. 13%</t>
  </si>
  <si>
    <t>ΣΥΝΟΛΟ Α1</t>
  </si>
  <si>
    <t xml:space="preserve">ΣΥΝΟΛΙΚΗ ΑΞΙΑ Α1' </t>
  </si>
  <si>
    <t>Α2΄: Είδη Αρτοποιείου με Φ.Π.Α. 24%</t>
  </si>
  <si>
    <t>ΣΥΝΟΛΟ Α2</t>
  </si>
  <si>
    <t>ΣΥΝΟΛΙΚΗ ΑΞΙΑ Α2</t>
  </si>
  <si>
    <t xml:space="preserve">ΣΥΝΟΛΟ Α' = ΣΥΝΟΛΟ Α1' + ΣΥΝΟΛΟ Α2' </t>
  </si>
  <si>
    <t xml:space="preserve">Φ.Π.Α. 13% &amp; 24% </t>
  </si>
  <si>
    <t>ΣΥΝΟΛΙΚΗ ΑΞΙΑ Α' = ΣΥΝΟΛΙΚΗ ΑΞΙΑ Α1+ΣΥΝΟΛΙΚΗ ΑΞΙΑ Α2</t>
  </si>
  <si>
    <t>Β΄: ΕΙΔΗ ΖΑΧΑΡΟΠΛΑΣΤΕΙΟΥ/Κ.Α.Ε.: 15.6481.0009</t>
  </si>
  <si>
    <t>15842300-5</t>
  </si>
  <si>
    <t xml:space="preserve">ΣΟΚΟΛΑΤΑΚΙΑ </t>
  </si>
  <si>
    <t>ΖΕΛΕΔΑΚΙΑ (καραμέλες μαλακές)</t>
  </si>
  <si>
    <t xml:space="preserve">ΠΑΓΩΤΙΝΙΑ </t>
  </si>
  <si>
    <t>Διάφορα μικρά γλυκά (σου, εκλέρ, κωκ κ.λπ.)</t>
  </si>
  <si>
    <t xml:space="preserve">ΣΥΝΟΛΟ Β' </t>
  </si>
  <si>
    <t xml:space="preserve">ΣΥΝΟΛΙΚΗ ΑΞΙΑ Β'  </t>
  </si>
  <si>
    <t>Α΄+ Β΄</t>
  </si>
  <si>
    <t>Γ΄: ΕΙΔΗ ΚΡΕΟΠΩΛΕΙΟΥ/Κ.Α.Ε.: 15.6481.0001</t>
  </si>
  <si>
    <t>15119000-5</t>
  </si>
  <si>
    <t xml:space="preserve">ΣΥΝΟΛΟ Γ' </t>
  </si>
  <si>
    <t xml:space="preserve">ΣΥΝΟΛΙΚΗ ΑΞΙΑ  Γ' </t>
  </si>
  <si>
    <t>Δ΄: ΕΙΔΗ ΟΠΩΡΟΠΩΛΕΙΟΥ - ΦΡΟΥΤΑ/Κ.Α.Ε.: 15.6481.0002</t>
  </si>
  <si>
    <t xml:space="preserve">ΣΥΝΟΛΟ Δ' </t>
  </si>
  <si>
    <t xml:space="preserve">ΣΥΝΟΛΙΚΗ ΑΞΙΑ   Δ' </t>
  </si>
  <si>
    <t>Ε΄: ΕΙΔΗ ΟΠΩΡΟΠΩΛΕΙΟΥ - ΚΗΠΕΥΤΙΚΑ/15.6481.0002</t>
  </si>
  <si>
    <t xml:space="preserve">Ε1: Φ.Π.Α. 13% </t>
  </si>
  <si>
    <t xml:space="preserve">ΦΑΣΟΛΙΑ  φρέσκα τσαουλιά </t>
  </si>
  <si>
    <t xml:space="preserve">ΣΥΝΟΛΟ Ε1' </t>
  </si>
  <si>
    <t xml:space="preserve">ΣΥΝΟΛΙΚΗ ΑΞΙΑ  Ε1' </t>
  </si>
  <si>
    <t xml:space="preserve">Ε2: Φ.Π.Α. 24% </t>
  </si>
  <si>
    <t xml:space="preserve">ΣΥΝΟΛΟ Ε2' </t>
  </si>
  <si>
    <t xml:space="preserve">ΣΥΝΟΛΙΚΗ ΑΞΙΑ Ε2' </t>
  </si>
  <si>
    <t xml:space="preserve">ΣΥΝΟΛΟ Ε'=ΣΥΝΟΛΟ Ε1' + ΣΥΝΟΛΟ Ε2' </t>
  </si>
  <si>
    <t xml:space="preserve">ΣΥΝΟΛΙΚΗ ΑΞΙΑ Ε' = ΣΥΝΟΛΙΚΗ ΑΞΙΑ Ε1' + ΣΥΝΟΛΙΚΗ ΑΞΙΑ Ε2' </t>
  </si>
  <si>
    <t>Δ΄+ Ε΄</t>
  </si>
  <si>
    <t>ΣΤ΄: Είδη Ιχθυοπωλείου και Κατεψυγμένα/Κ.Α.Ε.: 15.6481.0008</t>
  </si>
  <si>
    <t>15221000-3</t>
  </si>
  <si>
    <t>ΧΤΑΠΟΔΙ εγχώριο καθαρισμένο,  κατεψυγμένο</t>
  </si>
  <si>
    <t>ΚΑΛΑΜΑΡΑΚΙ φιλέτο, κατεψυγμένο</t>
  </si>
  <si>
    <t xml:space="preserve">ΣΥΝΟΛΟ Στ' </t>
  </si>
  <si>
    <t xml:space="preserve">ΣΥΝΟΛΙΚΗ ΑΞΙΑ Στ' </t>
  </si>
  <si>
    <t>Ζ΄: ΕΙΔΗ ΠΑΝΤΟΠΩΛΕΙΟΥ - ΕΛΑΙΑ/Κ.Α.Ε.: 15.6481.0010</t>
  </si>
  <si>
    <t>Ζ1΄: Είδη Παντοπωλείου με Φ.Π.Α. 24%</t>
  </si>
  <si>
    <t xml:space="preserve">15872200-3, 15830000-5,  15821200-1, 15612100-2, </t>
  </si>
  <si>
    <t>ΡΙΓΑΝΗ  συσκ. 50 γρ.</t>
  </si>
  <si>
    <t>ΔΑΦΝΗ  συσκ. 20 γρ.</t>
  </si>
  <si>
    <t>ΜΕΙΓΜΑ ΔΙΟΓΚΟΤΙΚΩΝ ΜΕΣΩΝ ΓΙΑ ΖΑΧΑΡΟΠΛΑΣΤΙΚΗ/ΑΡΤΟΠΟΙΕΙΑ (Bking Powder) συσκ. 200 γρ.</t>
  </si>
  <si>
    <r>
      <t>ΔΗΜΗΤΡΙΑΚΑ για πρωϊνό, συσκευασία 375 γρ.</t>
    </r>
    <r>
      <rPr>
        <sz val="11"/>
        <color indexed="8"/>
        <rFont val="Arial"/>
        <family val="2"/>
        <charset val="161"/>
      </rPr>
      <t xml:space="preserve"> </t>
    </r>
    <r>
      <rPr>
        <b/>
        <sz val="11"/>
        <color indexed="8"/>
        <rFont val="Arial"/>
        <family val="2"/>
        <charset val="161"/>
      </rPr>
      <t xml:space="preserve">ΒΙΟΛΟΓΙΚΑ </t>
    </r>
  </si>
  <si>
    <r>
      <t xml:space="preserve">ΔΗΜΗΤΡΙΑΚΑ </t>
    </r>
    <r>
      <rPr>
        <b/>
        <sz val="11"/>
        <color indexed="8"/>
        <rFont val="Arial"/>
        <family val="2"/>
        <charset val="161"/>
      </rPr>
      <t>ολικής άλεσης</t>
    </r>
    <r>
      <rPr>
        <sz val="11"/>
        <color indexed="8"/>
        <rFont val="Arial"/>
        <family val="2"/>
        <charset val="161"/>
      </rPr>
      <t xml:space="preserve"> για πρωϊνό, συσκευασία 430 γρ. </t>
    </r>
  </si>
  <si>
    <t xml:space="preserve">ΧΑΜΟΜΙΛΙ  (τεμ. 20 γρ.) σετ 10 τεμάχια </t>
  </si>
  <si>
    <t>ΜΕΡΕΝΤΑ  600 γρ.</t>
  </si>
  <si>
    <t xml:space="preserve">ΖΑΧΑΡΗ  πακέτο  1 κιλού </t>
  </si>
  <si>
    <r>
      <t>ΜΑΡΓΑΡΙΝΗ  ΕΛΑΙΟΛΑΔΟΥ</t>
    </r>
    <r>
      <rPr>
        <b/>
        <sz val="11"/>
        <color indexed="10"/>
        <rFont val="Arial"/>
        <family val="2"/>
        <charset val="161"/>
      </rPr>
      <t xml:space="preserve"> </t>
    </r>
    <r>
      <rPr>
        <b/>
        <sz val="11"/>
        <color indexed="8"/>
        <rFont val="Arial"/>
        <family val="2"/>
        <charset val="161"/>
      </rPr>
      <t>ΒΙΟΛΟΓΙΚΗ</t>
    </r>
    <r>
      <rPr>
        <b/>
        <sz val="11"/>
        <color indexed="10"/>
        <rFont val="Arial"/>
        <family val="2"/>
        <charset val="161"/>
      </rPr>
      <t xml:space="preserve"> </t>
    </r>
    <r>
      <rPr>
        <sz val="11"/>
        <color indexed="8"/>
        <rFont val="Arial"/>
        <family val="2"/>
        <charset val="161"/>
      </rPr>
      <t>soft πακ. 250 γρ.</t>
    </r>
  </si>
  <si>
    <t>ΚΟΜΠΟΣΤΕΣ  συσκ. 850 γρ.</t>
  </si>
  <si>
    <t>ΣΥΝΟΛΟ Ζ1 '</t>
  </si>
  <si>
    <t>ΣΥΝΟΛΙΚΗ ΑΞΙΑ  Ζ1 '</t>
  </si>
  <si>
    <t>Ζ2΄: Είδη Παντοπωλείου με Φ.Π.Α. 13%</t>
  </si>
  <si>
    <r>
      <t>ΑΛΕΥΡΙ</t>
    </r>
    <r>
      <rPr>
        <b/>
        <sz val="11"/>
        <color indexed="8"/>
        <rFont val="Arial"/>
        <family val="2"/>
        <charset val="161"/>
      </rPr>
      <t xml:space="preserve"> ολικής άλεσης</t>
    </r>
    <r>
      <rPr>
        <sz val="11"/>
        <color indexed="8"/>
        <rFont val="Arial"/>
        <family val="2"/>
        <charset val="161"/>
      </rPr>
      <t xml:space="preserve">, πακέτο 1 κιλού </t>
    </r>
  </si>
  <si>
    <r>
      <t xml:space="preserve">ΑΛΕΥΡΙ ΦΑΡΙΝΑ  </t>
    </r>
    <r>
      <rPr>
        <b/>
        <sz val="11"/>
        <color indexed="8"/>
        <rFont val="Arial"/>
        <family val="2"/>
        <charset val="161"/>
      </rPr>
      <t>ολικής άλεσης</t>
    </r>
    <r>
      <rPr>
        <sz val="11"/>
        <color indexed="8"/>
        <rFont val="Arial"/>
        <family val="2"/>
        <charset val="161"/>
      </rPr>
      <t xml:space="preserve">, πακέτο  500 γρ. </t>
    </r>
  </si>
  <si>
    <t>15540000-5, 15831600-8, 03142500-3, 15850000-1, 03212220-8</t>
  </si>
  <si>
    <t xml:space="preserve">ΖΑΜΠΟΝ  ΩΜΟΠΛΑΤΗ  εγχώριο </t>
  </si>
  <si>
    <t>ΓΑΛΟΠΟΥΛΑ  ΒΡΑΣΤΗ εγχώρια</t>
  </si>
  <si>
    <t>ΠΑΡΙΖΑΚΙ  330 γρ.</t>
  </si>
  <si>
    <t xml:space="preserve">ΚΑΣΕΡΙ  εγχώριο κομμάτι ή τριμμένο </t>
  </si>
  <si>
    <t>ΚΑΣΕΡΙ  εγχώριο  φέτες τόστ</t>
  </si>
  <si>
    <t>ΚΕΦΑΛΟΤΥΡΙ εγχώριο (κομμάτι ή τριμμένο)</t>
  </si>
  <si>
    <t xml:space="preserve">ΓΑΛΑ φρέσκο, συσκευασία 1 λίτρο </t>
  </si>
  <si>
    <r>
      <t xml:space="preserve">ΓΙΑΟΥΡΤΙ  200 γρ. με 3,5 % λιπαρά </t>
    </r>
    <r>
      <rPr>
        <b/>
        <sz val="11"/>
        <color indexed="8"/>
        <rFont val="Arial"/>
        <family val="2"/>
        <charset val="161"/>
      </rPr>
      <t xml:space="preserve">ΒΙΟΛΟΓΙΚΟ </t>
    </r>
  </si>
  <si>
    <r>
      <t xml:space="preserve">ΑΥΓΑ </t>
    </r>
    <r>
      <rPr>
        <b/>
        <sz val="11"/>
        <color indexed="8"/>
        <rFont val="Arial"/>
        <family val="2"/>
        <charset val="161"/>
      </rPr>
      <t xml:space="preserve">ΒΙΟΛΟΓΙΚΑ </t>
    </r>
  </si>
  <si>
    <t xml:space="preserve">ΜΑΚΑΡΟΝΙΑ  (Νο 2, Νο 10, Νο 6 συσκ. 500 γρ.)    </t>
  </si>
  <si>
    <r>
      <t xml:space="preserve">ΡΕΒΥΘΙΑ πακέτο  500 γρ. </t>
    </r>
    <r>
      <rPr>
        <b/>
        <sz val="11"/>
        <color indexed="8"/>
        <rFont val="Arial"/>
        <family val="2"/>
        <charset val="161"/>
      </rPr>
      <t>ΒΙΟΛΟΓΙΚΑ</t>
    </r>
  </si>
  <si>
    <r>
      <t xml:space="preserve">ΦΑΚΕΣ ψιλές - χονδρές πακέτο  500 γρ. </t>
    </r>
    <r>
      <rPr>
        <b/>
        <sz val="11"/>
        <color indexed="8"/>
        <rFont val="Arial"/>
        <family val="2"/>
        <charset val="161"/>
      </rPr>
      <t xml:space="preserve">ΒΙΟΛΟΓΙΚΕΣ </t>
    </r>
  </si>
  <si>
    <r>
      <t xml:space="preserve">ΦΑΒΑ </t>
    </r>
    <r>
      <rPr>
        <b/>
        <sz val="11"/>
        <color indexed="8"/>
        <rFont val="Arial"/>
        <family val="2"/>
        <charset val="161"/>
      </rPr>
      <t>ΒΙΟΛΟΓΙΚΗ</t>
    </r>
    <r>
      <rPr>
        <sz val="11"/>
        <color indexed="8"/>
        <rFont val="Arial"/>
        <family val="2"/>
        <charset val="161"/>
      </rPr>
      <t xml:space="preserve"> πακέτο 500 γρ. </t>
    </r>
  </si>
  <si>
    <r>
      <t xml:space="preserve">ΦΑΣΟΛΙΑ μέτρια πακέτο  500 γρ. </t>
    </r>
    <r>
      <rPr>
        <b/>
        <sz val="11"/>
        <color indexed="8"/>
        <rFont val="Arial"/>
        <family val="2"/>
        <charset val="161"/>
      </rPr>
      <t xml:space="preserve">ΒΙΟΛΟΓΙΚΑ </t>
    </r>
  </si>
  <si>
    <t xml:space="preserve">ΣΥΝΟΛΟ Ζ2' </t>
  </si>
  <si>
    <t>ΣΥΝΟΛΙΚΗ ΑΞΙΑ Ζ2'</t>
  </si>
  <si>
    <t>Ζ3΄: Έλαια</t>
  </si>
  <si>
    <r>
      <t xml:space="preserve">ΕΛΑΙΟΛΑΔΟ </t>
    </r>
    <r>
      <rPr>
        <b/>
        <sz val="11"/>
        <color indexed="8"/>
        <rFont val="Arial"/>
        <family val="2"/>
        <charset val="161"/>
      </rPr>
      <t xml:space="preserve">ΒΙΟΛΟΓΙΚΟ </t>
    </r>
    <r>
      <rPr>
        <sz val="11"/>
        <color indexed="8"/>
        <rFont val="Arial"/>
        <family val="2"/>
        <charset val="161"/>
      </rPr>
      <t xml:space="preserve"> συσκ. 5 λίτρα </t>
    </r>
  </si>
  <si>
    <t>ΣΥΝΟΛΟ Ζ3'</t>
  </si>
  <si>
    <t>ΣΥΝΟΛΙΚΑ ΑΞΙΑ Ζ3'</t>
  </si>
  <si>
    <t xml:space="preserve">Φ.Π.Α. 13% + 24% </t>
  </si>
  <si>
    <t xml:space="preserve">ΣΥΝΟΛΟ ΟΜΑΔΑΣ  </t>
  </si>
  <si>
    <t xml:space="preserve"> ΣΥΝΟΛΙΚΗ ΑΞΙΑ  ΟΜΑΔΑΣ </t>
  </si>
  <si>
    <t>ΚΑΚΑΟ 125 γρ.</t>
  </si>
  <si>
    <t xml:space="preserve">ΣΥΝΟΛΟ ΟΜΑΔΩΝ  </t>
  </si>
  <si>
    <t xml:space="preserve"> ΣΥΝΟΛΙΚΗ ΑΞΙΑ  ΟΜΑΔΩΝ </t>
  </si>
  <si>
    <t>15612000-1</t>
  </si>
  <si>
    <t>15611000-4</t>
  </si>
  <si>
    <t>15332200-6</t>
  </si>
  <si>
    <t>15830000-5</t>
  </si>
  <si>
    <t>ΣΥΝΟΛΟ Ζ' (Ζ1+Ζ2+Ζ3+Ζ4)</t>
  </si>
  <si>
    <t>ΣΥΝΟΛΙΚΗ ΑΞΙΑ Ζ' (Ζ1+Ζ2+Ζ3+Ζ4)</t>
  </si>
  <si>
    <t>3η Ομάδα: Προμήθεια γάλακτος για τους Παιδικούς και Βρεφονηπιακούς Σταθμούς</t>
  </si>
  <si>
    <t>ΣΥΝΟΛΟ 3ης ομάδας</t>
  </si>
  <si>
    <t>ΣΥΝΟΛΙΚη ΑΞΙΑ 3ης ομάδας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</si>
</sst>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15">
    <font>
      <sz val="11"/>
      <color theme="1"/>
      <name val="Calibri"/>
      <family val="2"/>
      <charset val="161"/>
      <scheme val="minor"/>
    </font>
    <font>
      <b/>
      <sz val="11"/>
      <name val="Arial Greek"/>
      <family val="2"/>
      <charset val="161"/>
    </font>
    <font>
      <b/>
      <sz val="11"/>
      <name val="Arial Greek"/>
      <charset val="161"/>
    </font>
    <font>
      <b/>
      <sz val="11"/>
      <name val="Arial"/>
      <family val="2"/>
    </font>
    <font>
      <sz val="11"/>
      <name val="Arial"/>
      <family val="2"/>
      <charset val="161"/>
    </font>
    <font>
      <sz val="11"/>
      <name val="Arial Greek"/>
      <charset val="161"/>
    </font>
    <font>
      <sz val="11"/>
      <name val="Arial"/>
      <family val="2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rgb="FF000000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color rgb="FF000000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Arial"/>
      <family val="2"/>
      <charset val="161"/>
    </font>
    <font>
      <b/>
      <sz val="11"/>
      <color indexed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8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topLeftCell="A235" workbookViewId="0">
      <selection activeCell="A256" sqref="A256:E256"/>
    </sheetView>
  </sheetViews>
  <sheetFormatPr defaultRowHeight="15"/>
  <cols>
    <col min="1" max="1" width="4.42578125" bestFit="1" customWidth="1"/>
    <col min="2" max="2" width="30.5703125" customWidth="1"/>
    <col min="3" max="3" width="10.85546875" customWidth="1"/>
    <col min="4" max="4" width="11.28515625" customWidth="1"/>
    <col min="5" max="5" width="12" customWidth="1"/>
    <col min="6" max="6" width="14" customWidth="1"/>
    <col min="7" max="7" width="11.5703125" bestFit="1" customWidth="1"/>
    <col min="8" max="8" width="14.140625" customWidth="1"/>
  </cols>
  <sheetData>
    <row r="1" spans="1:7" ht="18" customHeight="1">
      <c r="A1" s="105" t="s">
        <v>158</v>
      </c>
      <c r="B1" s="106"/>
      <c r="C1" s="106"/>
      <c r="D1" s="106"/>
      <c r="E1" s="106"/>
      <c r="F1" s="106"/>
      <c r="G1" s="106"/>
    </row>
    <row r="2" spans="1:7" ht="90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9" t="s">
        <v>163</v>
      </c>
    </row>
    <row r="3" spans="1:7" ht="18" customHeight="1">
      <c r="A3" s="90" t="s">
        <v>13</v>
      </c>
      <c r="B3" s="91"/>
      <c r="C3" s="91"/>
      <c r="D3" s="91"/>
      <c r="E3" s="91"/>
      <c r="F3" s="91"/>
      <c r="G3" s="92"/>
    </row>
    <row r="4" spans="1:7" ht="18" customHeight="1">
      <c r="A4" s="90" t="s">
        <v>14</v>
      </c>
      <c r="B4" s="91"/>
      <c r="C4" s="91"/>
      <c r="D4" s="91"/>
      <c r="E4" s="91"/>
      <c r="F4" s="91"/>
      <c r="G4" s="92"/>
    </row>
    <row r="5" spans="1:7" ht="42.75">
      <c r="A5" s="3">
        <v>1</v>
      </c>
      <c r="B5" s="4" t="s">
        <v>15</v>
      </c>
      <c r="C5" s="5" t="s">
        <v>16</v>
      </c>
      <c r="D5" s="8">
        <v>20</v>
      </c>
      <c r="E5" s="9"/>
      <c r="F5" s="7">
        <f>D5*E5</f>
        <v>0</v>
      </c>
      <c r="G5" s="5" t="s">
        <v>252</v>
      </c>
    </row>
    <row r="6" spans="1:7" ht="42.75">
      <c r="A6" s="3">
        <v>2</v>
      </c>
      <c r="B6" s="4" t="s">
        <v>10</v>
      </c>
      <c r="C6" s="5" t="s">
        <v>16</v>
      </c>
      <c r="D6" s="8">
        <v>350</v>
      </c>
      <c r="E6" s="9"/>
      <c r="F6" s="7">
        <f>D6*E6</f>
        <v>0</v>
      </c>
      <c r="G6" s="5" t="s">
        <v>149</v>
      </c>
    </row>
    <row r="7" spans="1:7" ht="28.5">
      <c r="A7" s="3">
        <v>3</v>
      </c>
      <c r="B7" s="4" t="s">
        <v>17</v>
      </c>
      <c r="C7" s="6" t="s">
        <v>12</v>
      </c>
      <c r="D7" s="8">
        <v>25</v>
      </c>
      <c r="E7" s="9"/>
      <c r="F7" s="7">
        <f>D7*E7</f>
        <v>0</v>
      </c>
      <c r="G7" s="5" t="s">
        <v>253</v>
      </c>
    </row>
    <row r="8" spans="1:7" ht="18" customHeight="1">
      <c r="A8" s="93" t="s">
        <v>146</v>
      </c>
      <c r="B8" s="93"/>
      <c r="C8" s="93"/>
      <c r="D8" s="93"/>
      <c r="E8" s="93"/>
      <c r="F8" s="10">
        <f>SUM(F5:F7)</f>
        <v>0</v>
      </c>
    </row>
    <row r="9" spans="1:7" ht="18" customHeight="1">
      <c r="A9" s="94" t="s">
        <v>7</v>
      </c>
      <c r="B9" s="94"/>
      <c r="C9" s="94"/>
      <c r="D9" s="94"/>
      <c r="E9" s="94"/>
      <c r="F9" s="9">
        <f>F8*13%</f>
        <v>0</v>
      </c>
    </row>
    <row r="10" spans="1:7" ht="18" customHeight="1">
      <c r="A10" s="93" t="s">
        <v>144</v>
      </c>
      <c r="B10" s="93"/>
      <c r="C10" s="93"/>
      <c r="D10" s="93"/>
      <c r="E10" s="93"/>
      <c r="F10" s="10">
        <f>F8+F9</f>
        <v>0</v>
      </c>
    </row>
    <row r="11" spans="1:7" ht="18" customHeight="1">
      <c r="A11" s="20"/>
      <c r="B11" s="20"/>
      <c r="C11" s="20"/>
      <c r="D11" s="20"/>
      <c r="E11" s="20"/>
      <c r="F11" s="21"/>
    </row>
    <row r="12" spans="1:7" ht="18" customHeight="1">
      <c r="A12" s="90" t="s">
        <v>18</v>
      </c>
      <c r="B12" s="91"/>
      <c r="C12" s="91"/>
      <c r="D12" s="91"/>
      <c r="E12" s="91"/>
      <c r="F12" s="92"/>
    </row>
    <row r="13" spans="1:7" ht="28.5">
      <c r="A13" s="3">
        <v>4</v>
      </c>
      <c r="B13" s="4" t="s">
        <v>19</v>
      </c>
      <c r="C13" s="5" t="s">
        <v>16</v>
      </c>
      <c r="D13" s="8">
        <v>30</v>
      </c>
      <c r="E13" s="9"/>
      <c r="F13" s="7">
        <f t="shared" ref="F13:F18" si="0">D13*E13</f>
        <v>0</v>
      </c>
      <c r="G13" s="5" t="s">
        <v>252</v>
      </c>
    </row>
    <row r="14" spans="1:7" ht="28.5">
      <c r="A14" s="3">
        <v>5</v>
      </c>
      <c r="B14" s="4" t="s">
        <v>20</v>
      </c>
      <c r="C14" s="5" t="s">
        <v>16</v>
      </c>
      <c r="D14" s="8">
        <v>25</v>
      </c>
      <c r="E14" s="9"/>
      <c r="F14" s="7">
        <f t="shared" si="0"/>
        <v>0</v>
      </c>
      <c r="G14" s="5" t="s">
        <v>254</v>
      </c>
    </row>
    <row r="15" spans="1:7" ht="42.75">
      <c r="A15" s="3">
        <v>6</v>
      </c>
      <c r="B15" s="4" t="s">
        <v>21</v>
      </c>
      <c r="C15" s="6" t="s">
        <v>12</v>
      </c>
      <c r="D15" s="8">
        <v>770</v>
      </c>
      <c r="E15" s="9"/>
      <c r="F15" s="7">
        <f t="shared" si="0"/>
        <v>0</v>
      </c>
      <c r="G15" s="5" t="s">
        <v>155</v>
      </c>
    </row>
    <row r="16" spans="1:7" ht="28.5">
      <c r="A16" s="3">
        <v>7</v>
      </c>
      <c r="B16" s="4" t="s">
        <v>148</v>
      </c>
      <c r="C16" s="6" t="s">
        <v>12</v>
      </c>
      <c r="D16" s="8">
        <v>400</v>
      </c>
      <c r="E16" s="9"/>
      <c r="F16" s="7">
        <f t="shared" si="0"/>
        <v>0</v>
      </c>
      <c r="G16" s="5" t="s">
        <v>255</v>
      </c>
    </row>
    <row r="17" spans="1:8" ht="28.5">
      <c r="A17" s="3">
        <v>8</v>
      </c>
      <c r="B17" s="4" t="s">
        <v>22</v>
      </c>
      <c r="C17" s="5" t="s">
        <v>16</v>
      </c>
      <c r="D17" s="8">
        <v>4500</v>
      </c>
      <c r="E17" s="9"/>
      <c r="F17" s="7">
        <f t="shared" si="0"/>
        <v>0</v>
      </c>
      <c r="G17" s="5" t="s">
        <v>150</v>
      </c>
    </row>
    <row r="18" spans="1:8" ht="28.5">
      <c r="A18" s="3">
        <v>9</v>
      </c>
      <c r="B18" s="4" t="s">
        <v>161</v>
      </c>
      <c r="C18" s="5" t="s">
        <v>16</v>
      </c>
      <c r="D18" s="8">
        <v>200</v>
      </c>
      <c r="E18" s="9"/>
      <c r="F18" s="7">
        <f t="shared" si="0"/>
        <v>0</v>
      </c>
      <c r="G18" s="5" t="s">
        <v>155</v>
      </c>
    </row>
    <row r="19" spans="1:8" ht="18" customHeight="1">
      <c r="A19" s="96" t="s">
        <v>147</v>
      </c>
      <c r="B19" s="97"/>
      <c r="C19" s="97"/>
      <c r="D19" s="97"/>
      <c r="E19" s="98"/>
      <c r="F19" s="10">
        <f>SUM(F13:F18)</f>
        <v>0</v>
      </c>
    </row>
    <row r="20" spans="1:8" ht="18" customHeight="1">
      <c r="A20" s="99" t="s">
        <v>11</v>
      </c>
      <c r="B20" s="100"/>
      <c r="C20" s="100"/>
      <c r="D20" s="100"/>
      <c r="E20" s="101"/>
      <c r="F20" s="9">
        <f>F19*24%</f>
        <v>0</v>
      </c>
    </row>
    <row r="21" spans="1:8" ht="18" customHeight="1">
      <c r="A21" s="93" t="s">
        <v>145</v>
      </c>
      <c r="B21" s="93"/>
      <c r="C21" s="93"/>
      <c r="D21" s="93"/>
      <c r="E21" s="93"/>
      <c r="F21" s="10">
        <f>SUM(F20+F19)</f>
        <v>0</v>
      </c>
    </row>
    <row r="22" spans="1:8" s="22" customFormat="1" ht="18" customHeight="1">
      <c r="A22" s="20"/>
      <c r="B22" s="20"/>
      <c r="C22" s="20"/>
      <c r="D22" s="20"/>
      <c r="E22" s="20"/>
      <c r="F22" s="21"/>
    </row>
    <row r="23" spans="1:8" ht="18" customHeight="1">
      <c r="A23" s="96" t="s">
        <v>159</v>
      </c>
      <c r="B23" s="97"/>
      <c r="C23" s="97"/>
      <c r="D23" s="97"/>
      <c r="E23" s="98"/>
      <c r="F23" s="10">
        <f>F8+F19</f>
        <v>0</v>
      </c>
    </row>
    <row r="24" spans="1:8" ht="18" customHeight="1">
      <c r="A24" s="102" t="s">
        <v>35</v>
      </c>
      <c r="B24" s="103"/>
      <c r="C24" s="103"/>
      <c r="D24" s="103"/>
      <c r="E24" s="104"/>
      <c r="F24" s="11">
        <f>F9+F20</f>
        <v>0</v>
      </c>
    </row>
    <row r="25" spans="1:8" ht="18" customHeight="1">
      <c r="A25" s="95" t="s">
        <v>160</v>
      </c>
      <c r="B25" s="95"/>
      <c r="C25" s="95"/>
      <c r="D25" s="95"/>
      <c r="E25" s="95"/>
      <c r="F25" s="10">
        <f>F10+F21</f>
        <v>0</v>
      </c>
    </row>
    <row r="26" spans="1:8" ht="18" customHeight="1"/>
    <row r="28" spans="1:8">
      <c r="A28" s="69" t="s">
        <v>162</v>
      </c>
      <c r="B28" s="70"/>
      <c r="C28" s="70"/>
      <c r="D28" s="70"/>
      <c r="E28" s="70"/>
      <c r="F28" s="70"/>
      <c r="G28" s="82"/>
    </row>
    <row r="29" spans="1:8" ht="75">
      <c r="A29" s="1" t="s">
        <v>0</v>
      </c>
      <c r="B29" s="34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19" t="s">
        <v>163</v>
      </c>
    </row>
    <row r="30" spans="1:8">
      <c r="A30" s="57" t="s">
        <v>164</v>
      </c>
      <c r="B30" s="57"/>
      <c r="C30" s="57"/>
      <c r="D30" s="57"/>
      <c r="E30" s="57"/>
      <c r="F30" s="57"/>
      <c r="G30" s="23"/>
    </row>
    <row r="31" spans="1:8">
      <c r="A31" s="63" t="s">
        <v>165</v>
      </c>
      <c r="B31" s="63"/>
      <c r="C31" s="63"/>
      <c r="D31" s="63"/>
      <c r="E31" s="63"/>
      <c r="F31" s="63"/>
      <c r="G31" s="25"/>
    </row>
    <row r="32" spans="1:8" ht="28.5">
      <c r="A32" s="17">
        <v>10</v>
      </c>
      <c r="B32" s="35" t="s">
        <v>23</v>
      </c>
      <c r="C32" s="13" t="s">
        <v>12</v>
      </c>
      <c r="D32" s="14">
        <v>8000</v>
      </c>
      <c r="E32" s="15"/>
      <c r="F32" s="16">
        <f>E32*D32</f>
        <v>0</v>
      </c>
      <c r="G32" s="53" t="s">
        <v>151</v>
      </c>
      <c r="H32" s="12"/>
    </row>
    <row r="33" spans="1:7">
      <c r="A33" s="17">
        <v>11</v>
      </c>
      <c r="B33" s="35" t="s">
        <v>24</v>
      </c>
      <c r="C33" s="17" t="s">
        <v>16</v>
      </c>
      <c r="D33" s="14">
        <v>1020</v>
      </c>
      <c r="E33" s="15"/>
      <c r="F33" s="16">
        <f>E33*D33</f>
        <v>0</v>
      </c>
      <c r="G33" s="53"/>
    </row>
    <row r="34" spans="1:7" ht="42.75">
      <c r="A34" s="52">
        <v>12</v>
      </c>
      <c r="B34" s="35" t="s">
        <v>25</v>
      </c>
      <c r="C34" s="17" t="s">
        <v>16</v>
      </c>
      <c r="D34" s="14">
        <v>553</v>
      </c>
      <c r="E34" s="15"/>
      <c r="F34" s="16">
        <f>E34*D34</f>
        <v>0</v>
      </c>
      <c r="G34" s="53"/>
    </row>
    <row r="35" spans="1:7" ht="42.75">
      <c r="A35" s="52">
        <v>13</v>
      </c>
      <c r="B35" s="35" t="s">
        <v>26</v>
      </c>
      <c r="C35" s="17" t="s">
        <v>16</v>
      </c>
      <c r="D35" s="14">
        <v>85</v>
      </c>
      <c r="E35" s="15"/>
      <c r="F35" s="16">
        <f>E35*D35</f>
        <v>0</v>
      </c>
      <c r="G35" s="53"/>
    </row>
    <row r="36" spans="1:7">
      <c r="A36" s="68" t="s">
        <v>166</v>
      </c>
      <c r="B36" s="68"/>
      <c r="C36" s="68"/>
      <c r="D36" s="68"/>
      <c r="E36" s="68"/>
      <c r="F36" s="18">
        <f>SUM(F32:F35)</f>
        <v>0</v>
      </c>
      <c r="G36" s="25"/>
    </row>
    <row r="37" spans="1:7">
      <c r="A37" s="61" t="s">
        <v>7</v>
      </c>
      <c r="B37" s="61"/>
      <c r="C37" s="61"/>
      <c r="D37" s="61"/>
      <c r="E37" s="61"/>
      <c r="F37" s="16">
        <f>F36*13%</f>
        <v>0</v>
      </c>
      <c r="G37" s="25"/>
    </row>
    <row r="38" spans="1:7">
      <c r="A38" s="62" t="s">
        <v>167</v>
      </c>
      <c r="B38" s="62"/>
      <c r="C38" s="62"/>
      <c r="D38" s="62"/>
      <c r="E38" s="62"/>
      <c r="F38" s="18">
        <f>SUM(F36:F37)</f>
        <v>0</v>
      </c>
      <c r="G38" s="25"/>
    </row>
    <row r="39" spans="1:7">
      <c r="A39" s="40"/>
      <c r="B39" s="40"/>
      <c r="C39" s="40"/>
      <c r="D39" s="40"/>
      <c r="E39" s="40"/>
      <c r="F39" s="18"/>
      <c r="G39" s="25"/>
    </row>
    <row r="40" spans="1:7">
      <c r="A40" s="63" t="s">
        <v>168</v>
      </c>
      <c r="B40" s="63"/>
      <c r="C40" s="63"/>
      <c r="D40" s="63"/>
      <c r="E40" s="63"/>
      <c r="F40" s="63"/>
      <c r="G40" s="25"/>
    </row>
    <row r="41" spans="1:7" ht="42.75">
      <c r="A41" s="33">
        <v>14</v>
      </c>
      <c r="B41" s="35" t="s">
        <v>27</v>
      </c>
      <c r="C41" s="13" t="s">
        <v>12</v>
      </c>
      <c r="D41" s="14">
        <v>119</v>
      </c>
      <c r="E41" s="15"/>
      <c r="F41" s="16">
        <f t="shared" ref="F41:F48" si="1">E41*D41</f>
        <v>0</v>
      </c>
      <c r="G41" s="64" t="s">
        <v>151</v>
      </c>
    </row>
    <row r="42" spans="1:7">
      <c r="A42" s="33">
        <v>15</v>
      </c>
      <c r="B42" s="35" t="s">
        <v>28</v>
      </c>
      <c r="C42" s="13" t="s">
        <v>12</v>
      </c>
      <c r="D42" s="14">
        <v>383</v>
      </c>
      <c r="E42" s="15"/>
      <c r="F42" s="16">
        <f t="shared" si="1"/>
        <v>0</v>
      </c>
      <c r="G42" s="64"/>
    </row>
    <row r="43" spans="1:7">
      <c r="A43" s="33">
        <v>16</v>
      </c>
      <c r="B43" s="35" t="s">
        <v>29</v>
      </c>
      <c r="C43" s="13" t="s">
        <v>12</v>
      </c>
      <c r="D43" s="14">
        <v>298</v>
      </c>
      <c r="E43" s="15"/>
      <c r="F43" s="16">
        <f t="shared" si="1"/>
        <v>0</v>
      </c>
      <c r="G43" s="64"/>
    </row>
    <row r="44" spans="1:7">
      <c r="A44" s="33">
        <v>17</v>
      </c>
      <c r="B44" s="35" t="s">
        <v>30</v>
      </c>
      <c r="C44" s="17" t="s">
        <v>16</v>
      </c>
      <c r="D44" s="14">
        <v>476</v>
      </c>
      <c r="E44" s="15"/>
      <c r="F44" s="16">
        <f t="shared" si="1"/>
        <v>0</v>
      </c>
      <c r="G44" s="64"/>
    </row>
    <row r="45" spans="1:7" ht="28.5">
      <c r="A45" s="33">
        <v>18</v>
      </c>
      <c r="B45" s="35" t="s">
        <v>31</v>
      </c>
      <c r="C45" s="13" t="s">
        <v>12</v>
      </c>
      <c r="D45" s="14">
        <v>102</v>
      </c>
      <c r="E45" s="15"/>
      <c r="F45" s="16">
        <f t="shared" si="1"/>
        <v>0</v>
      </c>
      <c r="G45" s="64"/>
    </row>
    <row r="46" spans="1:7" ht="42.75">
      <c r="A46" s="33">
        <v>19</v>
      </c>
      <c r="B46" s="35" t="s">
        <v>32</v>
      </c>
      <c r="C46" s="13" t="s">
        <v>12</v>
      </c>
      <c r="D46" s="14">
        <v>128</v>
      </c>
      <c r="E46" s="15"/>
      <c r="F46" s="16">
        <f t="shared" si="1"/>
        <v>0</v>
      </c>
      <c r="G46" s="64"/>
    </row>
    <row r="47" spans="1:7" ht="28.5">
      <c r="A47" s="33">
        <v>20</v>
      </c>
      <c r="B47" s="35" t="s">
        <v>33</v>
      </c>
      <c r="C47" s="13" t="s">
        <v>12</v>
      </c>
      <c r="D47" s="14">
        <v>26</v>
      </c>
      <c r="E47" s="15"/>
      <c r="F47" s="16">
        <f t="shared" si="1"/>
        <v>0</v>
      </c>
      <c r="G47" s="64"/>
    </row>
    <row r="48" spans="1:7" ht="42.75">
      <c r="A48" s="33">
        <v>21</v>
      </c>
      <c r="B48" s="35" t="s">
        <v>34</v>
      </c>
      <c r="C48" s="13" t="s">
        <v>12</v>
      </c>
      <c r="D48" s="14">
        <v>43</v>
      </c>
      <c r="E48" s="15"/>
      <c r="F48" s="16">
        <f t="shared" si="1"/>
        <v>0</v>
      </c>
      <c r="G48" s="64"/>
    </row>
    <row r="49" spans="1:7">
      <c r="A49" s="61" t="s">
        <v>169</v>
      </c>
      <c r="B49" s="61"/>
      <c r="C49" s="61"/>
      <c r="D49" s="61"/>
      <c r="E49" s="61"/>
      <c r="F49" s="18">
        <f>SUM(F41:F48)</f>
        <v>0</v>
      </c>
      <c r="G49" s="25"/>
    </row>
    <row r="50" spans="1:7">
      <c r="A50" s="61" t="s">
        <v>11</v>
      </c>
      <c r="B50" s="61"/>
      <c r="C50" s="61"/>
      <c r="D50" s="61"/>
      <c r="E50" s="61"/>
      <c r="F50" s="16">
        <f>F49*24%</f>
        <v>0</v>
      </c>
      <c r="G50" s="25"/>
    </row>
    <row r="51" spans="1:7">
      <c r="A51" s="62" t="s">
        <v>170</v>
      </c>
      <c r="B51" s="62"/>
      <c r="C51" s="62"/>
      <c r="D51" s="62"/>
      <c r="E51" s="62"/>
      <c r="F51" s="18">
        <f>F49+F50</f>
        <v>0</v>
      </c>
      <c r="G51" s="25"/>
    </row>
    <row r="52" spans="1:7">
      <c r="A52" s="24"/>
      <c r="B52" s="36"/>
      <c r="C52" s="30"/>
      <c r="D52" s="31"/>
      <c r="E52" s="31"/>
      <c r="F52" s="28"/>
      <c r="G52" s="25"/>
    </row>
    <row r="53" spans="1:7">
      <c r="A53" s="58" t="s">
        <v>171</v>
      </c>
      <c r="B53" s="59"/>
      <c r="C53" s="59"/>
      <c r="D53" s="59"/>
      <c r="E53" s="60"/>
      <c r="F53" s="18">
        <f>F49+F36</f>
        <v>0</v>
      </c>
      <c r="G53" s="25"/>
    </row>
    <row r="54" spans="1:7">
      <c r="A54" s="58" t="s">
        <v>172</v>
      </c>
      <c r="B54" s="59"/>
      <c r="C54" s="59"/>
      <c r="D54" s="59"/>
      <c r="E54" s="60"/>
      <c r="F54" s="18">
        <f>F50+F37</f>
        <v>0</v>
      </c>
      <c r="G54" s="25"/>
    </row>
    <row r="55" spans="1:7">
      <c r="A55" s="62" t="s">
        <v>173</v>
      </c>
      <c r="B55" s="62"/>
      <c r="C55" s="62"/>
      <c r="D55" s="62"/>
      <c r="E55" s="62"/>
      <c r="F55" s="18">
        <f>SUM(F53:F54)</f>
        <v>0</v>
      </c>
      <c r="G55" s="25"/>
    </row>
    <row r="56" spans="1:7">
      <c r="A56" s="24"/>
      <c r="B56" s="36"/>
      <c r="C56" s="30"/>
      <c r="D56" s="31"/>
      <c r="E56" s="31"/>
      <c r="F56" s="28"/>
      <c r="G56" s="25"/>
    </row>
    <row r="57" spans="1:7">
      <c r="A57" s="57" t="s">
        <v>174</v>
      </c>
      <c r="B57" s="57"/>
      <c r="C57" s="57"/>
      <c r="D57" s="57"/>
      <c r="E57" s="57"/>
      <c r="F57" s="57"/>
      <c r="G57" s="25"/>
    </row>
    <row r="58" spans="1:7" ht="28.5">
      <c r="A58" s="17">
        <v>22</v>
      </c>
      <c r="B58" s="35" t="s">
        <v>36</v>
      </c>
      <c r="C58" s="17" t="s">
        <v>37</v>
      </c>
      <c r="D58" s="14">
        <v>638</v>
      </c>
      <c r="E58" s="15"/>
      <c r="F58" s="16">
        <f t="shared" ref="F58:F68" si="2">E58*D58</f>
        <v>0</v>
      </c>
      <c r="G58" s="53" t="s">
        <v>175</v>
      </c>
    </row>
    <row r="59" spans="1:7" ht="42.75">
      <c r="A59" s="17">
        <v>23</v>
      </c>
      <c r="B59" s="35" t="s">
        <v>38</v>
      </c>
      <c r="C59" s="17" t="s">
        <v>16</v>
      </c>
      <c r="D59" s="14">
        <v>1105</v>
      </c>
      <c r="E59" s="15"/>
      <c r="F59" s="16">
        <f t="shared" si="2"/>
        <v>0</v>
      </c>
      <c r="G59" s="53"/>
    </row>
    <row r="60" spans="1:7">
      <c r="A60" s="52">
        <v>24</v>
      </c>
      <c r="B60" s="35" t="s">
        <v>176</v>
      </c>
      <c r="C60" s="13" t="s">
        <v>12</v>
      </c>
      <c r="D60" s="14">
        <v>21</v>
      </c>
      <c r="E60" s="15"/>
      <c r="F60" s="16">
        <f t="shared" si="2"/>
        <v>0</v>
      </c>
      <c r="G60" s="53"/>
    </row>
    <row r="61" spans="1:7" ht="42.75">
      <c r="A61" s="52">
        <v>25</v>
      </c>
      <c r="B61" s="35" t="s">
        <v>39</v>
      </c>
      <c r="C61" s="17" t="s">
        <v>8</v>
      </c>
      <c r="D61" s="14">
        <v>102</v>
      </c>
      <c r="E61" s="15"/>
      <c r="F61" s="16">
        <f t="shared" si="2"/>
        <v>0</v>
      </c>
      <c r="G61" s="53"/>
    </row>
    <row r="62" spans="1:7" ht="28.5">
      <c r="A62" s="52">
        <v>26</v>
      </c>
      <c r="B62" s="35" t="s">
        <v>177</v>
      </c>
      <c r="C62" s="13" t="s">
        <v>12</v>
      </c>
      <c r="D62" s="14">
        <v>213</v>
      </c>
      <c r="E62" s="15"/>
      <c r="F62" s="16">
        <f t="shared" si="2"/>
        <v>0</v>
      </c>
      <c r="G62" s="53"/>
    </row>
    <row r="63" spans="1:7" ht="42.75">
      <c r="A63" s="52">
        <v>27</v>
      </c>
      <c r="B63" s="35" t="s">
        <v>40</v>
      </c>
      <c r="C63" s="17" t="s">
        <v>12</v>
      </c>
      <c r="D63" s="14">
        <v>43</v>
      </c>
      <c r="E63" s="15"/>
      <c r="F63" s="16">
        <f t="shared" si="2"/>
        <v>0</v>
      </c>
      <c r="G63" s="53"/>
    </row>
    <row r="64" spans="1:7" ht="28.5">
      <c r="A64" s="52">
        <v>28</v>
      </c>
      <c r="B64" s="35" t="s">
        <v>41</v>
      </c>
      <c r="C64" s="17" t="s">
        <v>12</v>
      </c>
      <c r="D64" s="14">
        <v>43</v>
      </c>
      <c r="E64" s="15"/>
      <c r="F64" s="16">
        <f t="shared" si="2"/>
        <v>0</v>
      </c>
      <c r="G64" s="53"/>
    </row>
    <row r="65" spans="1:8">
      <c r="A65" s="52">
        <v>29</v>
      </c>
      <c r="B65" s="35" t="s">
        <v>42</v>
      </c>
      <c r="C65" s="17" t="s">
        <v>12</v>
      </c>
      <c r="D65" s="14">
        <v>43</v>
      </c>
      <c r="E65" s="15"/>
      <c r="F65" s="16">
        <f t="shared" si="2"/>
        <v>0</v>
      </c>
      <c r="G65" s="53"/>
    </row>
    <row r="66" spans="1:8">
      <c r="A66" s="52">
        <v>30</v>
      </c>
      <c r="B66" s="35" t="s">
        <v>43</v>
      </c>
      <c r="C66" s="17" t="s">
        <v>12</v>
      </c>
      <c r="D66" s="14">
        <v>43</v>
      </c>
      <c r="E66" s="15"/>
      <c r="F66" s="16">
        <f t="shared" si="2"/>
        <v>0</v>
      </c>
      <c r="G66" s="53"/>
    </row>
    <row r="67" spans="1:8">
      <c r="A67" s="52">
        <v>31</v>
      </c>
      <c r="B67" s="35" t="s">
        <v>178</v>
      </c>
      <c r="C67" s="17" t="s">
        <v>12</v>
      </c>
      <c r="D67" s="14">
        <v>238</v>
      </c>
      <c r="E67" s="15"/>
      <c r="F67" s="16">
        <f t="shared" si="2"/>
        <v>0</v>
      </c>
      <c r="G67" s="53"/>
    </row>
    <row r="68" spans="1:8" ht="28.5">
      <c r="A68" s="52">
        <v>32</v>
      </c>
      <c r="B68" s="35" t="s">
        <v>179</v>
      </c>
      <c r="C68" s="17" t="s">
        <v>12</v>
      </c>
      <c r="D68" s="14">
        <v>51</v>
      </c>
      <c r="E68" s="15"/>
      <c r="F68" s="16">
        <f t="shared" si="2"/>
        <v>0</v>
      </c>
      <c r="G68" s="53"/>
    </row>
    <row r="69" spans="1:8">
      <c r="A69" s="54" t="s">
        <v>180</v>
      </c>
      <c r="B69" s="55"/>
      <c r="C69" s="55"/>
      <c r="D69" s="55"/>
      <c r="E69" s="56"/>
      <c r="F69" s="18">
        <f>SUM(F58:F68)</f>
        <v>0</v>
      </c>
      <c r="G69" s="25"/>
    </row>
    <row r="70" spans="1:8">
      <c r="A70" s="65" t="s">
        <v>11</v>
      </c>
      <c r="B70" s="66"/>
      <c r="C70" s="66"/>
      <c r="D70" s="66"/>
      <c r="E70" s="67"/>
      <c r="F70" s="16">
        <f>F69*24%</f>
        <v>0</v>
      </c>
      <c r="G70" s="25"/>
    </row>
    <row r="71" spans="1:8">
      <c r="A71" s="62" t="s">
        <v>181</v>
      </c>
      <c r="B71" s="62"/>
      <c r="C71" s="62"/>
      <c r="D71" s="62"/>
      <c r="E71" s="62"/>
      <c r="F71" s="18">
        <f>F69+F70</f>
        <v>0</v>
      </c>
      <c r="G71" s="25"/>
      <c r="H71" s="12"/>
    </row>
    <row r="72" spans="1:8">
      <c r="A72" s="24"/>
      <c r="B72" s="37"/>
      <c r="C72" s="30"/>
      <c r="D72" s="30"/>
      <c r="E72" s="31" t="s">
        <v>182</v>
      </c>
      <c r="F72" s="18">
        <f>F71+F55</f>
        <v>0</v>
      </c>
      <c r="G72" s="25"/>
      <c r="H72" s="12"/>
    </row>
    <row r="73" spans="1:8">
      <c r="A73" s="57" t="s">
        <v>183</v>
      </c>
      <c r="B73" s="57"/>
      <c r="C73" s="57"/>
      <c r="D73" s="57"/>
      <c r="E73" s="57"/>
      <c r="F73" s="57"/>
      <c r="G73" s="25"/>
    </row>
    <row r="74" spans="1:8">
      <c r="A74" s="26">
        <v>33</v>
      </c>
      <c r="B74" s="35" t="s">
        <v>44</v>
      </c>
      <c r="C74" s="17" t="s">
        <v>9</v>
      </c>
      <c r="D74" s="14">
        <v>2200</v>
      </c>
      <c r="E74" s="15"/>
      <c r="F74" s="16">
        <f>E74*D74</f>
        <v>0</v>
      </c>
      <c r="G74" s="64" t="s">
        <v>184</v>
      </c>
    </row>
    <row r="75" spans="1:8">
      <c r="A75" s="26">
        <v>34</v>
      </c>
      <c r="B75" s="35" t="s">
        <v>45</v>
      </c>
      <c r="C75" s="17" t="s">
        <v>9</v>
      </c>
      <c r="D75" s="14">
        <v>1100</v>
      </c>
      <c r="E75" s="15"/>
      <c r="F75" s="16">
        <f>E75*D75</f>
        <v>0</v>
      </c>
      <c r="G75" s="64"/>
    </row>
    <row r="76" spans="1:8">
      <c r="A76" s="26">
        <v>35</v>
      </c>
      <c r="B76" s="35" t="s">
        <v>46</v>
      </c>
      <c r="C76" s="17" t="s">
        <v>9</v>
      </c>
      <c r="D76" s="14">
        <v>1600</v>
      </c>
      <c r="E76" s="15"/>
      <c r="F76" s="16">
        <f>E76*D76</f>
        <v>0</v>
      </c>
      <c r="G76" s="64"/>
    </row>
    <row r="77" spans="1:8">
      <c r="A77" s="26">
        <v>36</v>
      </c>
      <c r="B77" s="35" t="s">
        <v>47</v>
      </c>
      <c r="C77" s="17" t="s">
        <v>9</v>
      </c>
      <c r="D77" s="14">
        <v>510</v>
      </c>
      <c r="E77" s="15"/>
      <c r="F77" s="16">
        <f>E77*D77</f>
        <v>0</v>
      </c>
      <c r="G77" s="64"/>
    </row>
    <row r="78" spans="1:8">
      <c r="A78" s="26">
        <v>37</v>
      </c>
      <c r="B78" s="35" t="s">
        <v>48</v>
      </c>
      <c r="C78" s="17" t="s">
        <v>9</v>
      </c>
      <c r="D78" s="14">
        <v>510</v>
      </c>
      <c r="E78" s="15"/>
      <c r="F78" s="16">
        <f>E78*D78</f>
        <v>0</v>
      </c>
      <c r="G78" s="64"/>
    </row>
    <row r="79" spans="1:8">
      <c r="A79" s="68" t="s">
        <v>185</v>
      </c>
      <c r="B79" s="68"/>
      <c r="C79" s="68"/>
      <c r="D79" s="68"/>
      <c r="E79" s="68"/>
      <c r="F79" s="18">
        <f>SUM(F74:F78)</f>
        <v>0</v>
      </c>
      <c r="G79" s="25"/>
    </row>
    <row r="80" spans="1:8">
      <c r="A80" s="61" t="s">
        <v>7</v>
      </c>
      <c r="B80" s="61"/>
      <c r="C80" s="61"/>
      <c r="D80" s="61"/>
      <c r="E80" s="61"/>
      <c r="F80" s="16">
        <f>F79*13%</f>
        <v>0</v>
      </c>
      <c r="G80" s="25"/>
    </row>
    <row r="81" spans="1:8">
      <c r="A81" s="62" t="s">
        <v>186</v>
      </c>
      <c r="B81" s="62"/>
      <c r="C81" s="62"/>
      <c r="D81" s="62"/>
      <c r="E81" s="62"/>
      <c r="F81" s="18">
        <f>SUM(F79:F80)</f>
        <v>0</v>
      </c>
      <c r="G81" s="25"/>
      <c r="H81" s="12"/>
    </row>
    <row r="82" spans="1:8">
      <c r="A82" s="57" t="s">
        <v>187</v>
      </c>
      <c r="B82" s="57"/>
      <c r="C82" s="57"/>
      <c r="D82" s="57"/>
      <c r="E82" s="57"/>
      <c r="F82" s="57"/>
      <c r="G82" s="25"/>
    </row>
    <row r="83" spans="1:8">
      <c r="A83" s="26">
        <v>38</v>
      </c>
      <c r="B83" s="35" t="s">
        <v>49</v>
      </c>
      <c r="C83" s="17" t="s">
        <v>12</v>
      </c>
      <c r="D83" s="14">
        <v>102</v>
      </c>
      <c r="E83" s="15"/>
      <c r="F83" s="16">
        <f t="shared" ref="F83:F97" si="3">E83*D83</f>
        <v>0</v>
      </c>
      <c r="G83" s="64" t="s">
        <v>152</v>
      </c>
    </row>
    <row r="84" spans="1:8">
      <c r="A84" s="26">
        <v>39</v>
      </c>
      <c r="B84" s="35" t="s">
        <v>50</v>
      </c>
      <c r="C84" s="17" t="s">
        <v>12</v>
      </c>
      <c r="D84" s="14">
        <v>2040</v>
      </c>
      <c r="E84" s="15"/>
      <c r="F84" s="16">
        <f t="shared" si="3"/>
        <v>0</v>
      </c>
      <c r="G84" s="64"/>
    </row>
    <row r="85" spans="1:8">
      <c r="A85" s="26">
        <v>40</v>
      </c>
      <c r="B85" s="35" t="s">
        <v>51</v>
      </c>
      <c r="C85" s="17" t="s">
        <v>12</v>
      </c>
      <c r="D85" s="14">
        <v>442</v>
      </c>
      <c r="E85" s="15"/>
      <c r="F85" s="16">
        <f t="shared" si="3"/>
        <v>0</v>
      </c>
      <c r="G85" s="64"/>
    </row>
    <row r="86" spans="1:8">
      <c r="A86" s="26">
        <v>41</v>
      </c>
      <c r="B86" s="35" t="s">
        <v>52</v>
      </c>
      <c r="C86" s="17" t="s">
        <v>12</v>
      </c>
      <c r="D86" s="14">
        <v>850</v>
      </c>
      <c r="E86" s="15"/>
      <c r="F86" s="16">
        <f t="shared" si="3"/>
        <v>0</v>
      </c>
      <c r="G86" s="64"/>
    </row>
    <row r="87" spans="1:8">
      <c r="A87" s="26">
        <v>42</v>
      </c>
      <c r="B87" s="35" t="s">
        <v>53</v>
      </c>
      <c r="C87" s="17" t="s">
        <v>12</v>
      </c>
      <c r="D87" s="14">
        <v>204</v>
      </c>
      <c r="E87" s="15"/>
      <c r="F87" s="16">
        <f t="shared" si="3"/>
        <v>0</v>
      </c>
      <c r="G87" s="64"/>
    </row>
    <row r="88" spans="1:8">
      <c r="A88" s="26">
        <v>43</v>
      </c>
      <c r="B88" s="35" t="s">
        <v>54</v>
      </c>
      <c r="C88" s="17" t="s">
        <v>12</v>
      </c>
      <c r="D88" s="14">
        <v>850</v>
      </c>
      <c r="E88" s="15"/>
      <c r="F88" s="16">
        <f t="shared" si="3"/>
        <v>0</v>
      </c>
      <c r="G88" s="64"/>
    </row>
    <row r="89" spans="1:8">
      <c r="A89" s="26">
        <v>44</v>
      </c>
      <c r="B89" s="35" t="s">
        <v>55</v>
      </c>
      <c r="C89" s="17" t="s">
        <v>12</v>
      </c>
      <c r="D89" s="14">
        <v>680</v>
      </c>
      <c r="E89" s="15"/>
      <c r="F89" s="16">
        <f t="shared" si="3"/>
        <v>0</v>
      </c>
      <c r="G89" s="64"/>
    </row>
    <row r="90" spans="1:8" ht="28.5">
      <c r="A90" s="26">
        <v>45</v>
      </c>
      <c r="B90" s="35" t="s">
        <v>56</v>
      </c>
      <c r="C90" s="17" t="s">
        <v>12</v>
      </c>
      <c r="D90" s="14">
        <v>2040</v>
      </c>
      <c r="E90" s="15"/>
      <c r="F90" s="16">
        <f t="shared" si="3"/>
        <v>0</v>
      </c>
      <c r="G90" s="64"/>
    </row>
    <row r="91" spans="1:8">
      <c r="A91" s="26">
        <v>46</v>
      </c>
      <c r="B91" s="35" t="s">
        <v>57</v>
      </c>
      <c r="C91" s="17" t="s">
        <v>12</v>
      </c>
      <c r="D91" s="14">
        <v>2550</v>
      </c>
      <c r="E91" s="15"/>
      <c r="F91" s="16">
        <f t="shared" si="3"/>
        <v>0</v>
      </c>
      <c r="G91" s="64"/>
    </row>
    <row r="92" spans="1:8">
      <c r="A92" s="26">
        <v>47</v>
      </c>
      <c r="B92" s="35" t="s">
        <v>58</v>
      </c>
      <c r="C92" s="17" t="s">
        <v>12</v>
      </c>
      <c r="D92" s="14">
        <v>442</v>
      </c>
      <c r="E92" s="15"/>
      <c r="F92" s="16">
        <f t="shared" si="3"/>
        <v>0</v>
      </c>
      <c r="G92" s="64"/>
    </row>
    <row r="93" spans="1:8">
      <c r="A93" s="26">
        <v>48</v>
      </c>
      <c r="B93" s="35" t="s">
        <v>59</v>
      </c>
      <c r="C93" s="17" t="s">
        <v>12</v>
      </c>
      <c r="D93" s="14">
        <v>850</v>
      </c>
      <c r="E93" s="15"/>
      <c r="F93" s="16">
        <f t="shared" si="3"/>
        <v>0</v>
      </c>
      <c r="G93" s="64"/>
    </row>
    <row r="94" spans="1:8" ht="28.5">
      <c r="A94" s="26">
        <v>49</v>
      </c>
      <c r="B94" s="35" t="s">
        <v>60</v>
      </c>
      <c r="C94" s="17" t="s">
        <v>12</v>
      </c>
      <c r="D94" s="14">
        <v>1800</v>
      </c>
      <c r="E94" s="15"/>
      <c r="F94" s="16">
        <f t="shared" si="3"/>
        <v>0</v>
      </c>
      <c r="G94" s="64"/>
    </row>
    <row r="95" spans="1:8">
      <c r="A95" s="26">
        <v>50</v>
      </c>
      <c r="B95" s="35" t="s">
        <v>61</v>
      </c>
      <c r="C95" s="17" t="s">
        <v>12</v>
      </c>
      <c r="D95" s="14">
        <v>442</v>
      </c>
      <c r="E95" s="15"/>
      <c r="F95" s="16">
        <f t="shared" si="3"/>
        <v>0</v>
      </c>
      <c r="G95" s="64"/>
    </row>
    <row r="96" spans="1:8">
      <c r="A96" s="26">
        <v>51</v>
      </c>
      <c r="B96" s="35" t="s">
        <v>62</v>
      </c>
      <c r="C96" s="17" t="s">
        <v>12</v>
      </c>
      <c r="D96" s="14">
        <v>48</v>
      </c>
      <c r="E96" s="15"/>
      <c r="F96" s="16">
        <f t="shared" si="3"/>
        <v>0</v>
      </c>
      <c r="G96" s="64"/>
    </row>
    <row r="97" spans="1:7">
      <c r="A97" s="26">
        <v>52</v>
      </c>
      <c r="B97" s="35" t="s">
        <v>63</v>
      </c>
      <c r="C97" s="17" t="s">
        <v>12</v>
      </c>
      <c r="D97" s="14">
        <v>544</v>
      </c>
      <c r="E97" s="15"/>
      <c r="F97" s="16">
        <f t="shared" si="3"/>
        <v>0</v>
      </c>
      <c r="G97" s="64"/>
    </row>
    <row r="98" spans="1:7">
      <c r="A98" s="68" t="s">
        <v>188</v>
      </c>
      <c r="B98" s="68"/>
      <c r="C98" s="68"/>
      <c r="D98" s="68"/>
      <c r="E98" s="68"/>
      <c r="F98" s="18">
        <f>SUM(F83:F97)</f>
        <v>0</v>
      </c>
      <c r="G98" s="25"/>
    </row>
    <row r="99" spans="1:7">
      <c r="A99" s="61" t="s">
        <v>7</v>
      </c>
      <c r="B99" s="61"/>
      <c r="C99" s="61"/>
      <c r="D99" s="61"/>
      <c r="E99" s="61"/>
      <c r="F99" s="16">
        <f>F98*13%</f>
        <v>0</v>
      </c>
      <c r="G99" s="25"/>
    </row>
    <row r="100" spans="1:7">
      <c r="A100" s="62" t="s">
        <v>189</v>
      </c>
      <c r="B100" s="62"/>
      <c r="C100" s="62"/>
      <c r="D100" s="62"/>
      <c r="E100" s="62"/>
      <c r="F100" s="18">
        <f>SUM(F98:F99)</f>
        <v>0</v>
      </c>
      <c r="G100" s="25"/>
    </row>
    <row r="101" spans="1:7">
      <c r="A101" s="57" t="s">
        <v>190</v>
      </c>
      <c r="B101" s="57"/>
      <c r="C101" s="57"/>
      <c r="D101" s="57"/>
      <c r="E101" s="57"/>
      <c r="F101" s="57"/>
      <c r="G101" s="25"/>
    </row>
    <row r="102" spans="1:7">
      <c r="A102" s="69" t="s">
        <v>191</v>
      </c>
      <c r="B102" s="70"/>
      <c r="C102" s="70"/>
      <c r="D102" s="70"/>
      <c r="E102" s="70"/>
      <c r="F102" s="70"/>
      <c r="G102" s="25"/>
    </row>
    <row r="103" spans="1:7">
      <c r="A103" s="26">
        <v>53</v>
      </c>
      <c r="B103" s="35" t="s">
        <v>64</v>
      </c>
      <c r="C103" s="17" t="s">
        <v>16</v>
      </c>
      <c r="D103" s="14">
        <v>2992</v>
      </c>
      <c r="E103" s="15"/>
      <c r="F103" s="16">
        <f t="shared" ref="F103:F123" si="4">E103*D103</f>
        <v>0</v>
      </c>
      <c r="G103" s="64" t="s">
        <v>153</v>
      </c>
    </row>
    <row r="104" spans="1:7">
      <c r="A104" s="26">
        <v>54</v>
      </c>
      <c r="B104" s="38" t="s">
        <v>65</v>
      </c>
      <c r="C104" s="17" t="s">
        <v>8</v>
      </c>
      <c r="D104" s="14">
        <v>680</v>
      </c>
      <c r="E104" s="15"/>
      <c r="F104" s="16">
        <f t="shared" si="4"/>
        <v>0</v>
      </c>
      <c r="G104" s="64"/>
    </row>
    <row r="105" spans="1:7">
      <c r="A105" s="26">
        <v>55</v>
      </c>
      <c r="B105" s="35" t="s">
        <v>66</v>
      </c>
      <c r="C105" s="17" t="s">
        <v>12</v>
      </c>
      <c r="D105" s="14">
        <v>595</v>
      </c>
      <c r="E105" s="15"/>
      <c r="F105" s="16">
        <f t="shared" si="4"/>
        <v>0</v>
      </c>
      <c r="G105" s="64"/>
    </row>
    <row r="106" spans="1:7">
      <c r="A106" s="26">
        <v>56</v>
      </c>
      <c r="B106" s="35" t="s">
        <v>67</v>
      </c>
      <c r="C106" s="17" t="s">
        <v>12</v>
      </c>
      <c r="D106" s="14">
        <v>298</v>
      </c>
      <c r="E106" s="15"/>
      <c r="F106" s="16">
        <f t="shared" si="4"/>
        <v>0</v>
      </c>
      <c r="G106" s="64"/>
    </row>
    <row r="107" spans="1:7">
      <c r="A107" s="26">
        <v>57</v>
      </c>
      <c r="B107" s="35" t="s">
        <v>68</v>
      </c>
      <c r="C107" s="17" t="s">
        <v>12</v>
      </c>
      <c r="D107" s="14">
        <v>102</v>
      </c>
      <c r="E107" s="15"/>
      <c r="F107" s="16">
        <f t="shared" si="4"/>
        <v>0</v>
      </c>
      <c r="G107" s="64"/>
    </row>
    <row r="108" spans="1:7">
      <c r="A108" s="26">
        <v>58</v>
      </c>
      <c r="B108" s="35" t="s">
        <v>69</v>
      </c>
      <c r="C108" s="17" t="s">
        <v>12</v>
      </c>
      <c r="D108" s="14">
        <v>918</v>
      </c>
      <c r="E108" s="15"/>
      <c r="F108" s="16">
        <f t="shared" si="4"/>
        <v>0</v>
      </c>
      <c r="G108" s="64"/>
    </row>
    <row r="109" spans="1:7">
      <c r="A109" s="26">
        <v>59</v>
      </c>
      <c r="B109" s="35" t="s">
        <v>70</v>
      </c>
      <c r="C109" s="17" t="s">
        <v>12</v>
      </c>
      <c r="D109" s="14">
        <v>136</v>
      </c>
      <c r="E109" s="15"/>
      <c r="F109" s="16">
        <f t="shared" si="4"/>
        <v>0</v>
      </c>
      <c r="G109" s="64"/>
    </row>
    <row r="110" spans="1:7">
      <c r="A110" s="26">
        <v>60</v>
      </c>
      <c r="B110" s="35" t="s">
        <v>71</v>
      </c>
      <c r="C110" s="17" t="s">
        <v>12</v>
      </c>
      <c r="D110" s="14">
        <v>1020</v>
      </c>
      <c r="E110" s="15"/>
      <c r="F110" s="16">
        <f t="shared" si="4"/>
        <v>0</v>
      </c>
      <c r="G110" s="64"/>
    </row>
    <row r="111" spans="1:7">
      <c r="A111" s="26">
        <v>61</v>
      </c>
      <c r="B111" s="35" t="s">
        <v>72</v>
      </c>
      <c r="C111" s="17" t="s">
        <v>8</v>
      </c>
      <c r="D111" s="14">
        <v>816</v>
      </c>
      <c r="E111" s="15"/>
      <c r="F111" s="16">
        <f t="shared" si="4"/>
        <v>0</v>
      </c>
      <c r="G111" s="64"/>
    </row>
    <row r="112" spans="1:7">
      <c r="A112" s="26">
        <v>62</v>
      </c>
      <c r="B112" s="35" t="s">
        <v>73</v>
      </c>
      <c r="C112" s="17" t="s">
        <v>8</v>
      </c>
      <c r="D112" s="14">
        <v>612</v>
      </c>
      <c r="E112" s="15"/>
      <c r="F112" s="16">
        <f t="shared" si="4"/>
        <v>0</v>
      </c>
      <c r="G112" s="64"/>
    </row>
    <row r="113" spans="1:7">
      <c r="A113" s="26">
        <v>63</v>
      </c>
      <c r="B113" s="35" t="s">
        <v>74</v>
      </c>
      <c r="C113" s="17" t="s">
        <v>12</v>
      </c>
      <c r="D113" s="14">
        <v>68</v>
      </c>
      <c r="E113" s="15"/>
      <c r="F113" s="16">
        <f t="shared" si="4"/>
        <v>0</v>
      </c>
      <c r="G113" s="64"/>
    </row>
    <row r="114" spans="1:7">
      <c r="A114" s="26">
        <v>64</v>
      </c>
      <c r="B114" s="35" t="s">
        <v>75</v>
      </c>
      <c r="C114" s="32" t="s">
        <v>12</v>
      </c>
      <c r="D114" s="14">
        <v>170</v>
      </c>
      <c r="E114" s="15"/>
      <c r="F114" s="16">
        <f t="shared" si="4"/>
        <v>0</v>
      </c>
      <c r="G114" s="64"/>
    </row>
    <row r="115" spans="1:7">
      <c r="A115" s="26">
        <v>65</v>
      </c>
      <c r="B115" s="35" t="s">
        <v>76</v>
      </c>
      <c r="C115" s="17" t="s">
        <v>12</v>
      </c>
      <c r="D115" s="14">
        <v>2550</v>
      </c>
      <c r="E115" s="15"/>
      <c r="F115" s="16">
        <f t="shared" si="4"/>
        <v>0</v>
      </c>
      <c r="G115" s="64"/>
    </row>
    <row r="116" spans="1:7">
      <c r="A116" s="26">
        <v>66</v>
      </c>
      <c r="B116" s="35" t="s">
        <v>77</v>
      </c>
      <c r="C116" s="32" t="s">
        <v>12</v>
      </c>
      <c r="D116" s="14">
        <v>213</v>
      </c>
      <c r="E116" s="15"/>
      <c r="F116" s="16">
        <f t="shared" si="4"/>
        <v>0</v>
      </c>
      <c r="G116" s="64"/>
    </row>
    <row r="117" spans="1:7">
      <c r="A117" s="26">
        <v>67</v>
      </c>
      <c r="B117" s="35" t="s">
        <v>78</v>
      </c>
      <c r="C117" s="17" t="s">
        <v>12</v>
      </c>
      <c r="D117" s="14">
        <v>7450</v>
      </c>
      <c r="E117" s="15"/>
      <c r="F117" s="16">
        <f t="shared" si="4"/>
        <v>0</v>
      </c>
      <c r="G117" s="64"/>
    </row>
    <row r="118" spans="1:7">
      <c r="A118" s="26">
        <v>68</v>
      </c>
      <c r="B118" s="35" t="s">
        <v>79</v>
      </c>
      <c r="C118" s="17" t="s">
        <v>12</v>
      </c>
      <c r="D118" s="14">
        <v>85</v>
      </c>
      <c r="E118" s="15"/>
      <c r="F118" s="16">
        <f t="shared" si="4"/>
        <v>0</v>
      </c>
      <c r="G118" s="64"/>
    </row>
    <row r="119" spans="1:7">
      <c r="A119" s="26">
        <v>69</v>
      </c>
      <c r="B119" s="35" t="s">
        <v>80</v>
      </c>
      <c r="C119" s="32" t="s">
        <v>12</v>
      </c>
      <c r="D119" s="14">
        <v>255</v>
      </c>
      <c r="E119" s="15"/>
      <c r="F119" s="16">
        <f t="shared" si="4"/>
        <v>0</v>
      </c>
      <c r="G119" s="64"/>
    </row>
    <row r="120" spans="1:7">
      <c r="A120" s="26">
        <v>70</v>
      </c>
      <c r="B120" s="35" t="s">
        <v>81</v>
      </c>
      <c r="C120" s="17" t="s">
        <v>12</v>
      </c>
      <c r="D120" s="14">
        <v>221</v>
      </c>
      <c r="E120" s="15"/>
      <c r="F120" s="16">
        <f t="shared" si="4"/>
        <v>0</v>
      </c>
      <c r="G120" s="64"/>
    </row>
    <row r="121" spans="1:7">
      <c r="A121" s="26">
        <v>71</v>
      </c>
      <c r="B121" s="35" t="s">
        <v>82</v>
      </c>
      <c r="C121" s="17" t="s">
        <v>8</v>
      </c>
      <c r="D121" s="14">
        <v>306</v>
      </c>
      <c r="E121" s="15"/>
      <c r="F121" s="16">
        <f t="shared" si="4"/>
        <v>0</v>
      </c>
      <c r="G121" s="64"/>
    </row>
    <row r="122" spans="1:7">
      <c r="A122" s="26">
        <v>72</v>
      </c>
      <c r="B122" s="35" t="s">
        <v>83</v>
      </c>
      <c r="C122" s="17" t="s">
        <v>12</v>
      </c>
      <c r="D122" s="14">
        <v>442</v>
      </c>
      <c r="E122" s="15"/>
      <c r="F122" s="16">
        <f t="shared" si="4"/>
        <v>0</v>
      </c>
      <c r="G122" s="64"/>
    </row>
    <row r="123" spans="1:7">
      <c r="A123" s="26">
        <v>73</v>
      </c>
      <c r="B123" s="35" t="s">
        <v>192</v>
      </c>
      <c r="C123" s="17" t="s">
        <v>12</v>
      </c>
      <c r="D123" s="14">
        <v>306</v>
      </c>
      <c r="E123" s="15"/>
      <c r="F123" s="16">
        <f t="shared" si="4"/>
        <v>0</v>
      </c>
      <c r="G123" s="64"/>
    </row>
    <row r="124" spans="1:7">
      <c r="A124" s="68" t="s">
        <v>193</v>
      </c>
      <c r="B124" s="68"/>
      <c r="C124" s="68"/>
      <c r="D124" s="68"/>
      <c r="E124" s="68"/>
      <c r="F124" s="18">
        <f>SUM(F103:F123)</f>
        <v>0</v>
      </c>
      <c r="G124" s="25"/>
    </row>
    <row r="125" spans="1:7">
      <c r="A125" s="61" t="s">
        <v>84</v>
      </c>
      <c r="B125" s="61"/>
      <c r="C125" s="61"/>
      <c r="D125" s="61"/>
      <c r="E125" s="61"/>
      <c r="F125" s="16">
        <f>F124*13%</f>
        <v>0</v>
      </c>
      <c r="G125" s="25"/>
    </row>
    <row r="126" spans="1:7">
      <c r="A126" s="62" t="s">
        <v>194</v>
      </c>
      <c r="B126" s="62"/>
      <c r="C126" s="62"/>
      <c r="D126" s="62"/>
      <c r="E126" s="62"/>
      <c r="F126" s="18">
        <f>SUM(F124:F125)</f>
        <v>0</v>
      </c>
      <c r="G126" s="25"/>
    </row>
    <row r="127" spans="1:7">
      <c r="A127" s="83" t="s">
        <v>195</v>
      </c>
      <c r="B127" s="84"/>
      <c r="C127" s="84"/>
      <c r="D127" s="84"/>
      <c r="E127" s="84"/>
      <c r="F127" s="84"/>
      <c r="G127" s="25"/>
    </row>
    <row r="128" spans="1:7">
      <c r="A128" s="26">
        <v>74</v>
      </c>
      <c r="B128" s="35" t="s">
        <v>85</v>
      </c>
      <c r="C128" s="32" t="s">
        <v>8</v>
      </c>
      <c r="D128" s="14">
        <v>68</v>
      </c>
      <c r="E128" s="15"/>
      <c r="F128" s="16">
        <f>E128*D128</f>
        <v>0</v>
      </c>
      <c r="G128" s="17" t="s">
        <v>153</v>
      </c>
    </row>
    <row r="129" spans="1:8">
      <c r="A129" s="68" t="s">
        <v>196</v>
      </c>
      <c r="B129" s="68"/>
      <c r="C129" s="68"/>
      <c r="D129" s="68"/>
      <c r="E129" s="68"/>
      <c r="F129" s="18">
        <f>F128</f>
        <v>0</v>
      </c>
      <c r="G129" s="25"/>
    </row>
    <row r="130" spans="1:8">
      <c r="A130" s="61" t="s">
        <v>86</v>
      </c>
      <c r="B130" s="61"/>
      <c r="C130" s="61"/>
      <c r="D130" s="61"/>
      <c r="E130" s="61"/>
      <c r="F130" s="16">
        <f>F129*24%</f>
        <v>0</v>
      </c>
      <c r="G130" s="25"/>
    </row>
    <row r="131" spans="1:8">
      <c r="A131" s="62" t="s">
        <v>197</v>
      </c>
      <c r="B131" s="62"/>
      <c r="C131" s="62"/>
      <c r="D131" s="62"/>
      <c r="E131" s="62"/>
      <c r="F131" s="18">
        <f>SUM(F129:F130)</f>
        <v>0</v>
      </c>
      <c r="G131" s="25"/>
      <c r="H131" s="12"/>
    </row>
    <row r="132" spans="1:8">
      <c r="A132" s="24"/>
      <c r="B132" s="36"/>
      <c r="C132" s="30"/>
      <c r="D132" s="31"/>
      <c r="E132" s="31"/>
      <c r="F132" s="18"/>
      <c r="G132" s="25"/>
    </row>
    <row r="133" spans="1:8">
      <c r="A133" s="68" t="s">
        <v>198</v>
      </c>
      <c r="B133" s="68"/>
      <c r="C133" s="68"/>
      <c r="D133" s="68"/>
      <c r="E133" s="68"/>
      <c r="F133" s="18">
        <f>F124+F129</f>
        <v>0</v>
      </c>
      <c r="G133" s="25"/>
    </row>
    <row r="134" spans="1:8">
      <c r="A134" s="61" t="s">
        <v>172</v>
      </c>
      <c r="B134" s="61"/>
      <c r="C134" s="61"/>
      <c r="D134" s="61"/>
      <c r="E134" s="61"/>
      <c r="F134" s="16">
        <f>F125+F130</f>
        <v>0</v>
      </c>
      <c r="G134" s="25"/>
      <c r="H134" s="12"/>
    </row>
    <row r="135" spans="1:8">
      <c r="A135" s="62" t="s">
        <v>199</v>
      </c>
      <c r="B135" s="62"/>
      <c r="C135" s="62"/>
      <c r="D135" s="62"/>
      <c r="E135" s="62"/>
      <c r="F135" s="18">
        <f>SUM(F133:F134)</f>
        <v>0</v>
      </c>
      <c r="G135" s="25"/>
      <c r="H135" s="12"/>
    </row>
    <row r="136" spans="1:8">
      <c r="A136" s="24"/>
      <c r="B136" s="37"/>
      <c r="C136" s="30"/>
      <c r="D136" s="30"/>
      <c r="E136" s="31"/>
      <c r="F136" s="18"/>
      <c r="G136" s="25"/>
    </row>
    <row r="137" spans="1:8">
      <c r="A137" s="24"/>
      <c r="B137" s="36"/>
      <c r="C137" s="30"/>
      <c r="D137" s="31"/>
      <c r="E137" s="31" t="s">
        <v>200</v>
      </c>
      <c r="F137" s="18">
        <f>F135+F100</f>
        <v>0</v>
      </c>
      <c r="G137" s="25"/>
    </row>
    <row r="138" spans="1:8">
      <c r="A138" s="57" t="s">
        <v>201</v>
      </c>
      <c r="B138" s="57"/>
      <c r="C138" s="57"/>
      <c r="D138" s="57"/>
      <c r="E138" s="57"/>
      <c r="F138" s="57"/>
      <c r="G138" s="25"/>
    </row>
    <row r="139" spans="1:8">
      <c r="A139" s="33">
        <v>75</v>
      </c>
      <c r="B139" s="35" t="s">
        <v>87</v>
      </c>
      <c r="C139" s="17" t="s">
        <v>9</v>
      </c>
      <c r="D139" s="14">
        <v>1700</v>
      </c>
      <c r="E139" s="15"/>
      <c r="F139" s="16">
        <f t="shared" ref="F139:F148" si="5">E139*D139</f>
        <v>0</v>
      </c>
      <c r="G139" s="85" t="s">
        <v>202</v>
      </c>
    </row>
    <row r="140" spans="1:8" ht="28.5">
      <c r="A140" s="33">
        <v>76</v>
      </c>
      <c r="B140" s="35" t="s">
        <v>88</v>
      </c>
      <c r="C140" s="17" t="s">
        <v>9</v>
      </c>
      <c r="D140" s="14">
        <v>408</v>
      </c>
      <c r="E140" s="15"/>
      <c r="F140" s="16">
        <f t="shared" si="5"/>
        <v>0</v>
      </c>
      <c r="G140" s="86"/>
    </row>
    <row r="141" spans="1:8">
      <c r="A141" s="33">
        <v>77</v>
      </c>
      <c r="B141" s="35" t="s">
        <v>89</v>
      </c>
      <c r="C141" s="17" t="s">
        <v>9</v>
      </c>
      <c r="D141" s="14">
        <v>940</v>
      </c>
      <c r="E141" s="15"/>
      <c r="F141" s="16">
        <f t="shared" si="5"/>
        <v>0</v>
      </c>
      <c r="G141" s="86"/>
    </row>
    <row r="142" spans="1:8" ht="28.5">
      <c r="A142" s="33">
        <v>78</v>
      </c>
      <c r="B142" s="35" t="s">
        <v>203</v>
      </c>
      <c r="C142" s="17" t="s">
        <v>12</v>
      </c>
      <c r="D142" s="14">
        <v>120</v>
      </c>
      <c r="E142" s="15"/>
      <c r="F142" s="16">
        <f t="shared" si="5"/>
        <v>0</v>
      </c>
      <c r="G142" s="86"/>
    </row>
    <row r="143" spans="1:8" ht="28.5">
      <c r="A143" s="33">
        <v>79</v>
      </c>
      <c r="B143" s="35" t="s">
        <v>204</v>
      </c>
      <c r="C143" s="17" t="s">
        <v>9</v>
      </c>
      <c r="D143" s="14">
        <v>85</v>
      </c>
      <c r="E143" s="15"/>
      <c r="F143" s="16">
        <f t="shared" si="5"/>
        <v>0</v>
      </c>
      <c r="G143" s="86"/>
    </row>
    <row r="144" spans="1:8" ht="28.5">
      <c r="A144" s="33">
        <v>80</v>
      </c>
      <c r="B144" s="35" t="s">
        <v>90</v>
      </c>
      <c r="C144" s="17" t="s">
        <v>37</v>
      </c>
      <c r="D144" s="14">
        <v>700</v>
      </c>
      <c r="E144" s="15"/>
      <c r="F144" s="16">
        <f t="shared" si="5"/>
        <v>0</v>
      </c>
      <c r="G144" s="85" t="s">
        <v>154</v>
      </c>
    </row>
    <row r="145" spans="1:8" ht="42.75">
      <c r="A145" s="33">
        <v>81</v>
      </c>
      <c r="B145" s="35" t="s">
        <v>91</v>
      </c>
      <c r="C145" s="17" t="s">
        <v>37</v>
      </c>
      <c r="D145" s="14">
        <v>450</v>
      </c>
      <c r="E145" s="15"/>
      <c r="F145" s="16">
        <f t="shared" si="5"/>
        <v>0</v>
      </c>
      <c r="G145" s="86"/>
    </row>
    <row r="146" spans="1:8" ht="28.5">
      <c r="A146" s="33">
        <v>82</v>
      </c>
      <c r="B146" s="35" t="s">
        <v>92</v>
      </c>
      <c r="C146" s="17" t="s">
        <v>37</v>
      </c>
      <c r="D146" s="14">
        <v>153</v>
      </c>
      <c r="E146" s="15"/>
      <c r="F146" s="16">
        <f t="shared" si="5"/>
        <v>0</v>
      </c>
      <c r="G146" s="86"/>
    </row>
    <row r="147" spans="1:8" ht="28.5">
      <c r="A147" s="33">
        <v>83</v>
      </c>
      <c r="B147" s="35" t="s">
        <v>93</v>
      </c>
      <c r="C147" s="17" t="s">
        <v>37</v>
      </c>
      <c r="D147" s="14">
        <v>51</v>
      </c>
      <c r="E147" s="15"/>
      <c r="F147" s="16">
        <f t="shared" si="5"/>
        <v>0</v>
      </c>
      <c r="G147" s="86"/>
    </row>
    <row r="148" spans="1:8" ht="42.75">
      <c r="A148" s="33">
        <v>84</v>
      </c>
      <c r="B148" s="35" t="s">
        <v>94</v>
      </c>
      <c r="C148" s="17" t="s">
        <v>37</v>
      </c>
      <c r="D148" s="14">
        <v>51</v>
      </c>
      <c r="E148" s="15"/>
      <c r="F148" s="16">
        <f t="shared" si="5"/>
        <v>0</v>
      </c>
      <c r="G148" s="87"/>
    </row>
    <row r="149" spans="1:8">
      <c r="A149" s="68" t="s">
        <v>205</v>
      </c>
      <c r="B149" s="68"/>
      <c r="C149" s="68"/>
      <c r="D149" s="68"/>
      <c r="E149" s="68"/>
      <c r="F149" s="18">
        <f>SUM(F139:F148)</f>
        <v>0</v>
      </c>
      <c r="G149" s="25"/>
      <c r="H149" s="12"/>
    </row>
    <row r="150" spans="1:8">
      <c r="A150" s="61" t="s">
        <v>95</v>
      </c>
      <c r="B150" s="61"/>
      <c r="C150" s="61"/>
      <c r="D150" s="61"/>
      <c r="E150" s="61"/>
      <c r="F150" s="16">
        <f>F149*13%</f>
        <v>0</v>
      </c>
      <c r="G150" s="25"/>
    </row>
    <row r="151" spans="1:8">
      <c r="A151" s="62" t="s">
        <v>206</v>
      </c>
      <c r="B151" s="62"/>
      <c r="C151" s="62"/>
      <c r="D151" s="62"/>
      <c r="E151" s="62"/>
      <c r="F151" s="18">
        <f>SUM(F149:F150)</f>
        <v>0</v>
      </c>
      <c r="G151" s="25"/>
      <c r="H151" s="12"/>
    </row>
    <row r="152" spans="1:8">
      <c r="A152" s="57" t="s">
        <v>207</v>
      </c>
      <c r="B152" s="57"/>
      <c r="C152" s="57"/>
      <c r="D152" s="57"/>
      <c r="E152" s="57"/>
      <c r="F152" s="57"/>
      <c r="G152" s="25"/>
    </row>
    <row r="153" spans="1:8">
      <c r="A153" s="63" t="s">
        <v>208</v>
      </c>
      <c r="B153" s="63"/>
      <c r="C153" s="63"/>
      <c r="D153" s="63"/>
      <c r="E153" s="63"/>
      <c r="F153" s="63"/>
      <c r="G153" s="25"/>
    </row>
    <row r="154" spans="1:8" ht="28.5">
      <c r="A154" s="33">
        <v>85</v>
      </c>
      <c r="B154" s="35" t="s">
        <v>96</v>
      </c>
      <c r="C154" s="17" t="s">
        <v>37</v>
      </c>
      <c r="D154" s="14">
        <v>374</v>
      </c>
      <c r="E154" s="15"/>
      <c r="F154" s="16">
        <f t="shared" ref="F154:F190" si="6">E154*D154</f>
        <v>0</v>
      </c>
      <c r="G154" s="88" t="s">
        <v>209</v>
      </c>
    </row>
    <row r="155" spans="1:8">
      <c r="A155" s="33">
        <v>86</v>
      </c>
      <c r="B155" s="35" t="s">
        <v>97</v>
      </c>
      <c r="C155" s="17" t="s">
        <v>37</v>
      </c>
      <c r="D155" s="14">
        <v>68</v>
      </c>
      <c r="E155" s="15"/>
      <c r="F155" s="16">
        <f t="shared" si="6"/>
        <v>0</v>
      </c>
      <c r="G155" s="88"/>
    </row>
    <row r="156" spans="1:8" ht="28.5">
      <c r="A156" s="33">
        <v>87</v>
      </c>
      <c r="B156" s="35" t="s">
        <v>98</v>
      </c>
      <c r="C156" s="17" t="s">
        <v>37</v>
      </c>
      <c r="D156" s="14">
        <v>31</v>
      </c>
      <c r="E156" s="15"/>
      <c r="F156" s="16">
        <f t="shared" si="6"/>
        <v>0</v>
      </c>
      <c r="G156" s="88"/>
    </row>
    <row r="157" spans="1:8">
      <c r="A157" s="33">
        <v>88</v>
      </c>
      <c r="B157" s="35" t="s">
        <v>99</v>
      </c>
      <c r="C157" s="17" t="s">
        <v>37</v>
      </c>
      <c r="D157" s="14">
        <v>153</v>
      </c>
      <c r="E157" s="15"/>
      <c r="F157" s="16">
        <f t="shared" si="6"/>
        <v>0</v>
      </c>
      <c r="G157" s="88"/>
    </row>
    <row r="158" spans="1:8">
      <c r="A158" s="33">
        <v>89</v>
      </c>
      <c r="B158" s="35" t="s">
        <v>210</v>
      </c>
      <c r="C158" s="17" t="s">
        <v>37</v>
      </c>
      <c r="D158" s="14">
        <v>85</v>
      </c>
      <c r="E158" s="15"/>
      <c r="F158" s="16">
        <f t="shared" si="6"/>
        <v>0</v>
      </c>
      <c r="G158" s="88"/>
    </row>
    <row r="159" spans="1:8">
      <c r="A159" s="33">
        <v>90</v>
      </c>
      <c r="B159" s="35" t="s">
        <v>211</v>
      </c>
      <c r="C159" s="17" t="s">
        <v>37</v>
      </c>
      <c r="D159" s="14">
        <v>85</v>
      </c>
      <c r="E159" s="15"/>
      <c r="F159" s="16">
        <f t="shared" si="6"/>
        <v>0</v>
      </c>
      <c r="G159" s="88"/>
    </row>
    <row r="160" spans="1:8" ht="28.5">
      <c r="A160" s="33">
        <v>91</v>
      </c>
      <c r="B160" s="35" t="s">
        <v>100</v>
      </c>
      <c r="C160" s="32" t="s">
        <v>8</v>
      </c>
      <c r="D160" s="14">
        <v>31</v>
      </c>
      <c r="E160" s="15"/>
      <c r="F160" s="16">
        <f t="shared" si="6"/>
        <v>0</v>
      </c>
      <c r="G160" s="88"/>
    </row>
    <row r="161" spans="1:7" ht="28.5">
      <c r="A161" s="33">
        <v>92</v>
      </c>
      <c r="B161" s="35" t="s">
        <v>101</v>
      </c>
      <c r="C161" s="17" t="s">
        <v>37</v>
      </c>
      <c r="D161" s="14">
        <v>31</v>
      </c>
      <c r="E161" s="15"/>
      <c r="F161" s="16">
        <f t="shared" si="6"/>
        <v>0</v>
      </c>
      <c r="G161" s="88"/>
    </row>
    <row r="162" spans="1:7" ht="28.5">
      <c r="A162" s="33">
        <v>93</v>
      </c>
      <c r="B162" s="38" t="s">
        <v>102</v>
      </c>
      <c r="C162" s="13" t="s">
        <v>16</v>
      </c>
      <c r="D162" s="14">
        <v>34</v>
      </c>
      <c r="E162" s="15"/>
      <c r="F162" s="16">
        <f t="shared" si="6"/>
        <v>0</v>
      </c>
      <c r="G162" s="88"/>
    </row>
    <row r="163" spans="1:7" ht="28.5">
      <c r="A163" s="33">
        <v>94</v>
      </c>
      <c r="B163" s="38" t="s">
        <v>103</v>
      </c>
      <c r="C163" s="13" t="s">
        <v>16</v>
      </c>
      <c r="D163" s="14">
        <v>31</v>
      </c>
      <c r="E163" s="15"/>
      <c r="F163" s="16">
        <f t="shared" si="6"/>
        <v>0</v>
      </c>
      <c r="G163" s="88"/>
    </row>
    <row r="164" spans="1:7" ht="28.5">
      <c r="A164" s="33">
        <v>95</v>
      </c>
      <c r="B164" s="35" t="s">
        <v>104</v>
      </c>
      <c r="C164" s="17" t="s">
        <v>37</v>
      </c>
      <c r="D164" s="14">
        <v>34</v>
      </c>
      <c r="E164" s="15"/>
      <c r="F164" s="16">
        <f t="shared" si="6"/>
        <v>0</v>
      </c>
      <c r="G164" s="88"/>
    </row>
    <row r="165" spans="1:7">
      <c r="A165" s="33">
        <v>96</v>
      </c>
      <c r="B165" s="35" t="s">
        <v>105</v>
      </c>
      <c r="C165" s="32" t="s">
        <v>8</v>
      </c>
      <c r="D165" s="14">
        <v>357</v>
      </c>
      <c r="E165" s="15"/>
      <c r="F165" s="16">
        <f t="shared" si="6"/>
        <v>0</v>
      </c>
      <c r="G165" s="88"/>
    </row>
    <row r="166" spans="1:7" ht="71.25">
      <c r="A166" s="33">
        <v>97</v>
      </c>
      <c r="B166" s="35" t="s">
        <v>212</v>
      </c>
      <c r="C166" s="32" t="s">
        <v>8</v>
      </c>
      <c r="D166" s="14">
        <v>31</v>
      </c>
      <c r="E166" s="15"/>
      <c r="F166" s="16">
        <f t="shared" si="6"/>
        <v>0</v>
      </c>
      <c r="G166" s="88"/>
    </row>
    <row r="167" spans="1:7" ht="28.5">
      <c r="A167" s="33">
        <v>98</v>
      </c>
      <c r="B167" s="35" t="s">
        <v>106</v>
      </c>
      <c r="C167" s="17" t="s">
        <v>16</v>
      </c>
      <c r="D167" s="14">
        <v>213</v>
      </c>
      <c r="E167" s="15"/>
      <c r="F167" s="16">
        <f t="shared" si="6"/>
        <v>0</v>
      </c>
      <c r="G167" s="88"/>
    </row>
    <row r="168" spans="1:7" ht="28.5">
      <c r="A168" s="33">
        <v>99</v>
      </c>
      <c r="B168" s="35" t="s">
        <v>107</v>
      </c>
      <c r="C168" s="17" t="s">
        <v>16</v>
      </c>
      <c r="D168" s="14">
        <v>213</v>
      </c>
      <c r="E168" s="15"/>
      <c r="F168" s="16">
        <f t="shared" si="6"/>
        <v>0</v>
      </c>
      <c r="G168" s="88"/>
    </row>
    <row r="169" spans="1:7" ht="28.5">
      <c r="A169" s="33">
        <v>100</v>
      </c>
      <c r="B169" s="35" t="s">
        <v>108</v>
      </c>
      <c r="C169" s="17" t="s">
        <v>16</v>
      </c>
      <c r="D169" s="14">
        <v>170</v>
      </c>
      <c r="E169" s="15"/>
      <c r="F169" s="16">
        <f t="shared" si="6"/>
        <v>0</v>
      </c>
      <c r="G169" s="88"/>
    </row>
    <row r="170" spans="1:7" ht="43.5">
      <c r="A170" s="33">
        <v>101</v>
      </c>
      <c r="B170" s="38" t="s">
        <v>213</v>
      </c>
      <c r="C170" s="13" t="s">
        <v>8</v>
      </c>
      <c r="D170" s="14">
        <v>510</v>
      </c>
      <c r="E170" s="15"/>
      <c r="F170" s="16">
        <f t="shared" si="6"/>
        <v>0</v>
      </c>
      <c r="G170" s="88"/>
    </row>
    <row r="171" spans="1:7" ht="43.5">
      <c r="A171" s="33">
        <v>102</v>
      </c>
      <c r="B171" s="38" t="s">
        <v>214</v>
      </c>
      <c r="C171" s="13" t="s">
        <v>8</v>
      </c>
      <c r="D171" s="14">
        <v>510</v>
      </c>
      <c r="E171" s="15"/>
      <c r="F171" s="16">
        <f t="shared" si="6"/>
        <v>0</v>
      </c>
      <c r="G171" s="88"/>
    </row>
    <row r="172" spans="1:7">
      <c r="A172" s="33">
        <v>103</v>
      </c>
      <c r="B172" s="38" t="s">
        <v>249</v>
      </c>
      <c r="C172" s="13" t="s">
        <v>8</v>
      </c>
      <c r="D172" s="14">
        <v>77</v>
      </c>
      <c r="E172" s="15"/>
      <c r="F172" s="16">
        <f t="shared" si="6"/>
        <v>0</v>
      </c>
      <c r="G172" s="88"/>
    </row>
    <row r="173" spans="1:7" ht="42.75">
      <c r="A173" s="33">
        <v>104</v>
      </c>
      <c r="B173" s="38" t="s">
        <v>109</v>
      </c>
      <c r="C173" s="13" t="s">
        <v>12</v>
      </c>
      <c r="D173" s="14">
        <v>61</v>
      </c>
      <c r="E173" s="15"/>
      <c r="F173" s="16">
        <f t="shared" si="6"/>
        <v>0</v>
      </c>
      <c r="G173" s="88"/>
    </row>
    <row r="174" spans="1:7" ht="42.75">
      <c r="A174" s="33">
        <v>105</v>
      </c>
      <c r="B174" s="38" t="s">
        <v>110</v>
      </c>
      <c r="C174" s="17" t="s">
        <v>37</v>
      </c>
      <c r="D174" s="14">
        <v>17</v>
      </c>
      <c r="E174" s="15"/>
      <c r="F174" s="16">
        <f t="shared" si="6"/>
        <v>0</v>
      </c>
      <c r="G174" s="88"/>
    </row>
    <row r="175" spans="1:7" ht="28.5">
      <c r="A175" s="33">
        <v>106</v>
      </c>
      <c r="B175" s="38" t="s">
        <v>215</v>
      </c>
      <c r="C175" s="17" t="s">
        <v>37</v>
      </c>
      <c r="D175" s="14">
        <v>17</v>
      </c>
      <c r="E175" s="15"/>
      <c r="F175" s="16">
        <f t="shared" si="6"/>
        <v>0</v>
      </c>
      <c r="G175" s="88"/>
    </row>
    <row r="176" spans="1:7">
      <c r="A176" s="33">
        <v>107</v>
      </c>
      <c r="B176" s="38" t="s">
        <v>216</v>
      </c>
      <c r="C176" s="13" t="s">
        <v>8</v>
      </c>
      <c r="D176" s="14">
        <v>43</v>
      </c>
      <c r="E176" s="15"/>
      <c r="F176" s="16">
        <f t="shared" si="6"/>
        <v>0</v>
      </c>
      <c r="G176" s="88"/>
    </row>
    <row r="177" spans="1:7">
      <c r="A177" s="33">
        <v>108</v>
      </c>
      <c r="B177" s="38" t="s">
        <v>111</v>
      </c>
      <c r="C177" s="13" t="s">
        <v>8</v>
      </c>
      <c r="D177" s="14">
        <v>102</v>
      </c>
      <c r="E177" s="15"/>
      <c r="F177" s="16">
        <f t="shared" si="6"/>
        <v>0</v>
      </c>
      <c r="G177" s="88"/>
    </row>
    <row r="178" spans="1:7">
      <c r="A178" s="33">
        <v>109</v>
      </c>
      <c r="B178" s="38" t="s">
        <v>217</v>
      </c>
      <c r="C178" s="13" t="s">
        <v>8</v>
      </c>
      <c r="D178" s="14">
        <v>595</v>
      </c>
      <c r="E178" s="15"/>
      <c r="F178" s="16">
        <f t="shared" si="6"/>
        <v>0</v>
      </c>
      <c r="G178" s="88"/>
    </row>
    <row r="179" spans="1:7">
      <c r="A179" s="33">
        <v>110</v>
      </c>
      <c r="B179" s="38" t="s">
        <v>112</v>
      </c>
      <c r="C179" s="13" t="s">
        <v>8</v>
      </c>
      <c r="D179" s="14">
        <v>20</v>
      </c>
      <c r="E179" s="15"/>
      <c r="F179" s="16">
        <f t="shared" si="6"/>
        <v>0</v>
      </c>
      <c r="G179" s="88"/>
    </row>
    <row r="180" spans="1:7" ht="30">
      <c r="A180" s="33">
        <v>111</v>
      </c>
      <c r="B180" s="39" t="s">
        <v>218</v>
      </c>
      <c r="C180" s="13" t="s">
        <v>8</v>
      </c>
      <c r="D180" s="14">
        <v>255</v>
      </c>
      <c r="E180" s="15"/>
      <c r="F180" s="16">
        <f t="shared" si="6"/>
        <v>0</v>
      </c>
      <c r="G180" s="88"/>
    </row>
    <row r="181" spans="1:7" ht="28.5">
      <c r="A181" s="33">
        <v>112</v>
      </c>
      <c r="B181" s="35" t="s">
        <v>113</v>
      </c>
      <c r="C181" s="32" t="s">
        <v>16</v>
      </c>
      <c r="D181" s="14">
        <v>102</v>
      </c>
      <c r="E181" s="15"/>
      <c r="F181" s="16">
        <f t="shared" si="6"/>
        <v>0</v>
      </c>
      <c r="G181" s="88"/>
    </row>
    <row r="182" spans="1:7" ht="28.5">
      <c r="A182" s="33">
        <v>113</v>
      </c>
      <c r="B182" s="35" t="s">
        <v>114</v>
      </c>
      <c r="C182" s="32" t="s">
        <v>16</v>
      </c>
      <c r="D182" s="14">
        <v>383</v>
      </c>
      <c r="E182" s="15"/>
      <c r="F182" s="16">
        <f t="shared" si="6"/>
        <v>0</v>
      </c>
      <c r="G182" s="88"/>
    </row>
    <row r="183" spans="1:7" ht="28.5">
      <c r="A183" s="33">
        <v>114</v>
      </c>
      <c r="B183" s="35" t="s">
        <v>115</v>
      </c>
      <c r="C183" s="32" t="s">
        <v>16</v>
      </c>
      <c r="D183" s="14">
        <v>383</v>
      </c>
      <c r="E183" s="15"/>
      <c r="F183" s="16">
        <f t="shared" si="6"/>
        <v>0</v>
      </c>
      <c r="G183" s="88"/>
    </row>
    <row r="184" spans="1:7" ht="42.75">
      <c r="A184" s="33">
        <v>115</v>
      </c>
      <c r="B184" s="38" t="s">
        <v>116</v>
      </c>
      <c r="C184" s="13" t="s">
        <v>16</v>
      </c>
      <c r="D184" s="14">
        <v>298</v>
      </c>
      <c r="E184" s="15"/>
      <c r="F184" s="16">
        <f t="shared" si="6"/>
        <v>0</v>
      </c>
      <c r="G184" s="88"/>
    </row>
    <row r="185" spans="1:7">
      <c r="A185" s="33">
        <v>116</v>
      </c>
      <c r="B185" s="38" t="s">
        <v>219</v>
      </c>
      <c r="C185" s="13" t="s">
        <v>16</v>
      </c>
      <c r="D185" s="14">
        <v>255</v>
      </c>
      <c r="E185" s="15"/>
      <c r="F185" s="16">
        <f t="shared" si="6"/>
        <v>0</v>
      </c>
      <c r="G185" s="88"/>
    </row>
    <row r="186" spans="1:7" ht="28.5">
      <c r="A186" s="33">
        <v>117</v>
      </c>
      <c r="B186" s="38" t="s">
        <v>117</v>
      </c>
      <c r="C186" s="13" t="s">
        <v>16</v>
      </c>
      <c r="D186" s="14">
        <v>31</v>
      </c>
      <c r="E186" s="15"/>
      <c r="F186" s="16">
        <f t="shared" si="6"/>
        <v>0</v>
      </c>
      <c r="G186" s="88"/>
    </row>
    <row r="187" spans="1:7" ht="28.5">
      <c r="A187" s="33">
        <v>118</v>
      </c>
      <c r="B187" s="38" t="s">
        <v>118</v>
      </c>
      <c r="C187" s="13" t="s">
        <v>8</v>
      </c>
      <c r="D187" s="14">
        <v>111</v>
      </c>
      <c r="E187" s="15"/>
      <c r="F187" s="16">
        <f t="shared" si="6"/>
        <v>0</v>
      </c>
      <c r="G187" s="88"/>
    </row>
    <row r="188" spans="1:7" ht="42.75">
      <c r="A188" s="33">
        <v>119</v>
      </c>
      <c r="B188" s="38" t="s">
        <v>119</v>
      </c>
      <c r="C188" s="13" t="s">
        <v>8</v>
      </c>
      <c r="D188" s="14">
        <v>80</v>
      </c>
      <c r="E188" s="15"/>
      <c r="F188" s="16">
        <f t="shared" si="6"/>
        <v>0</v>
      </c>
      <c r="G188" s="88"/>
    </row>
    <row r="189" spans="1:7" ht="28.5">
      <c r="A189" s="33">
        <v>120</v>
      </c>
      <c r="B189" s="35" t="s">
        <v>120</v>
      </c>
      <c r="C189" s="32" t="s">
        <v>16</v>
      </c>
      <c r="D189" s="14">
        <v>1000</v>
      </c>
      <c r="E189" s="15"/>
      <c r="F189" s="16">
        <f t="shared" si="6"/>
        <v>0</v>
      </c>
      <c r="G189" s="88"/>
    </row>
    <row r="190" spans="1:7" ht="28.5">
      <c r="A190" s="33">
        <v>121</v>
      </c>
      <c r="B190" s="35" t="s">
        <v>121</v>
      </c>
      <c r="C190" s="32" t="s">
        <v>16</v>
      </c>
      <c r="D190" s="14">
        <v>120</v>
      </c>
      <c r="E190" s="15"/>
      <c r="F190" s="16">
        <f t="shared" si="6"/>
        <v>0</v>
      </c>
      <c r="G190" s="88"/>
    </row>
    <row r="191" spans="1:7">
      <c r="A191" s="71" t="s">
        <v>220</v>
      </c>
      <c r="B191" s="72"/>
      <c r="C191" s="72"/>
      <c r="D191" s="72"/>
      <c r="E191" s="73"/>
      <c r="F191" s="18">
        <f>SUM(F154:F190)</f>
        <v>0</v>
      </c>
      <c r="G191" s="88"/>
    </row>
    <row r="192" spans="1:7">
      <c r="A192" s="77" t="s">
        <v>11</v>
      </c>
      <c r="B192" s="78"/>
      <c r="C192" s="78"/>
      <c r="D192" s="78"/>
      <c r="E192" s="79"/>
      <c r="F192" s="16">
        <f>F191*24%</f>
        <v>0</v>
      </c>
      <c r="G192" s="88"/>
    </row>
    <row r="193" spans="1:8">
      <c r="A193" s="58" t="s">
        <v>221</v>
      </c>
      <c r="B193" s="59"/>
      <c r="C193" s="59"/>
      <c r="D193" s="59"/>
      <c r="E193" s="60"/>
      <c r="F193" s="18">
        <f>SUM(F191:F192)</f>
        <v>0</v>
      </c>
      <c r="G193" s="88"/>
      <c r="H193" s="12"/>
    </row>
    <row r="194" spans="1:8">
      <c r="A194" s="80" t="s">
        <v>222</v>
      </c>
      <c r="B194" s="81"/>
      <c r="C194" s="81"/>
      <c r="D194" s="81"/>
      <c r="E194" s="81"/>
      <c r="F194" s="81"/>
      <c r="G194" s="25"/>
    </row>
    <row r="195" spans="1:8">
      <c r="A195" s="33">
        <v>122</v>
      </c>
      <c r="B195" s="35" t="s">
        <v>122</v>
      </c>
      <c r="C195" s="32" t="s">
        <v>8</v>
      </c>
      <c r="D195" s="14">
        <v>50</v>
      </c>
      <c r="E195" s="15"/>
      <c r="F195" s="16">
        <f t="shared" ref="F195:F231" si="7">E195*D195</f>
        <v>0</v>
      </c>
      <c r="G195" s="25"/>
    </row>
    <row r="196" spans="1:8" ht="29.25">
      <c r="A196" s="33">
        <v>123</v>
      </c>
      <c r="B196" s="35" t="s">
        <v>223</v>
      </c>
      <c r="C196" s="32" t="s">
        <v>8</v>
      </c>
      <c r="D196" s="14">
        <v>50</v>
      </c>
      <c r="E196" s="15"/>
      <c r="F196" s="16">
        <f t="shared" si="7"/>
        <v>0</v>
      </c>
      <c r="G196" s="25"/>
    </row>
    <row r="197" spans="1:8" ht="28.5">
      <c r="A197" s="33">
        <v>124</v>
      </c>
      <c r="B197" s="35" t="s">
        <v>123</v>
      </c>
      <c r="C197" s="32" t="s">
        <v>8</v>
      </c>
      <c r="D197" s="14">
        <v>100</v>
      </c>
      <c r="E197" s="15"/>
      <c r="F197" s="16">
        <f t="shared" si="7"/>
        <v>0</v>
      </c>
      <c r="G197" s="25"/>
    </row>
    <row r="198" spans="1:8" ht="30">
      <c r="A198" s="33">
        <v>125</v>
      </c>
      <c r="B198" s="35" t="s">
        <v>224</v>
      </c>
      <c r="C198" s="32" t="s">
        <v>8</v>
      </c>
      <c r="D198" s="14">
        <v>50</v>
      </c>
      <c r="E198" s="15"/>
      <c r="F198" s="16">
        <f t="shared" si="7"/>
        <v>0</v>
      </c>
      <c r="G198" s="88" t="s">
        <v>225</v>
      </c>
    </row>
    <row r="199" spans="1:8" ht="28.5">
      <c r="A199" s="33">
        <v>126</v>
      </c>
      <c r="B199" s="35" t="s">
        <v>124</v>
      </c>
      <c r="C199" s="32" t="s">
        <v>8</v>
      </c>
      <c r="D199" s="14">
        <v>34</v>
      </c>
      <c r="E199" s="15"/>
      <c r="F199" s="16">
        <f t="shared" si="7"/>
        <v>0</v>
      </c>
      <c r="G199" s="89"/>
    </row>
    <row r="200" spans="1:8" ht="57">
      <c r="A200" s="33">
        <v>127</v>
      </c>
      <c r="B200" s="35" t="s">
        <v>125</v>
      </c>
      <c r="C200" s="17" t="s">
        <v>37</v>
      </c>
      <c r="D200" s="14">
        <v>190</v>
      </c>
      <c r="E200" s="15"/>
      <c r="F200" s="16">
        <f t="shared" si="7"/>
        <v>0</v>
      </c>
      <c r="G200" s="89"/>
    </row>
    <row r="201" spans="1:8" ht="28.5">
      <c r="A201" s="33">
        <v>128</v>
      </c>
      <c r="B201" s="35" t="s">
        <v>126</v>
      </c>
      <c r="C201" s="32" t="s">
        <v>8</v>
      </c>
      <c r="D201" s="14">
        <v>400</v>
      </c>
      <c r="E201" s="15"/>
      <c r="F201" s="16">
        <f t="shared" si="7"/>
        <v>0</v>
      </c>
      <c r="G201" s="89"/>
    </row>
    <row r="202" spans="1:8" ht="28.5">
      <c r="A202" s="33">
        <v>129</v>
      </c>
      <c r="B202" s="38" t="s">
        <v>226</v>
      </c>
      <c r="C202" s="33" t="s">
        <v>9</v>
      </c>
      <c r="D202" s="14">
        <v>60</v>
      </c>
      <c r="E202" s="15"/>
      <c r="F202" s="16">
        <f t="shared" si="7"/>
        <v>0</v>
      </c>
      <c r="G202" s="89"/>
    </row>
    <row r="203" spans="1:8" ht="28.5">
      <c r="A203" s="33">
        <v>130</v>
      </c>
      <c r="B203" s="38" t="s">
        <v>227</v>
      </c>
      <c r="C203" s="13" t="s">
        <v>9</v>
      </c>
      <c r="D203" s="14">
        <v>85</v>
      </c>
      <c r="E203" s="15"/>
      <c r="F203" s="16">
        <f t="shared" si="7"/>
        <v>0</v>
      </c>
      <c r="G203" s="89"/>
    </row>
    <row r="204" spans="1:8">
      <c r="A204" s="33">
        <v>131</v>
      </c>
      <c r="B204" s="38" t="s">
        <v>228</v>
      </c>
      <c r="C204" s="13" t="s">
        <v>16</v>
      </c>
      <c r="D204" s="14">
        <v>85</v>
      </c>
      <c r="E204" s="15"/>
      <c r="F204" s="16">
        <f t="shared" si="7"/>
        <v>0</v>
      </c>
      <c r="G204" s="89"/>
    </row>
    <row r="205" spans="1:8" ht="28.5">
      <c r="A205" s="33">
        <v>132</v>
      </c>
      <c r="B205" s="38" t="s">
        <v>229</v>
      </c>
      <c r="C205" s="13" t="s">
        <v>9</v>
      </c>
      <c r="D205" s="14">
        <v>720</v>
      </c>
      <c r="E205" s="15"/>
      <c r="F205" s="16">
        <f t="shared" si="7"/>
        <v>0</v>
      </c>
      <c r="G205" s="89"/>
    </row>
    <row r="206" spans="1:8">
      <c r="A206" s="33">
        <v>133</v>
      </c>
      <c r="B206" s="38" t="s">
        <v>230</v>
      </c>
      <c r="C206" s="13" t="s">
        <v>9</v>
      </c>
      <c r="D206" s="14">
        <v>850</v>
      </c>
      <c r="E206" s="15"/>
      <c r="F206" s="16">
        <f t="shared" si="7"/>
        <v>0</v>
      </c>
      <c r="G206" s="89"/>
    </row>
    <row r="207" spans="1:8" ht="42.75">
      <c r="A207" s="33">
        <v>134</v>
      </c>
      <c r="B207" s="38" t="s">
        <v>127</v>
      </c>
      <c r="C207" s="13" t="s">
        <v>12</v>
      </c>
      <c r="D207" s="14">
        <v>300</v>
      </c>
      <c r="E207" s="15"/>
      <c r="F207" s="16">
        <f t="shared" si="7"/>
        <v>0</v>
      </c>
      <c r="G207" s="89"/>
    </row>
    <row r="208" spans="1:8" ht="28.5">
      <c r="A208" s="33">
        <v>135</v>
      </c>
      <c r="B208" s="38" t="s">
        <v>231</v>
      </c>
      <c r="C208" s="13" t="s">
        <v>12</v>
      </c>
      <c r="D208" s="14">
        <v>230</v>
      </c>
      <c r="E208" s="15"/>
      <c r="F208" s="16">
        <f t="shared" si="7"/>
        <v>0</v>
      </c>
      <c r="G208" s="89"/>
    </row>
    <row r="209" spans="1:7">
      <c r="A209" s="33">
        <v>136</v>
      </c>
      <c r="B209" s="38" t="s">
        <v>128</v>
      </c>
      <c r="C209" s="13" t="s">
        <v>12</v>
      </c>
      <c r="D209" s="14">
        <v>1275</v>
      </c>
      <c r="E209" s="15"/>
      <c r="F209" s="16">
        <f t="shared" si="7"/>
        <v>0</v>
      </c>
      <c r="G209" s="89"/>
    </row>
    <row r="210" spans="1:7" ht="28.5">
      <c r="A210" s="33">
        <v>137</v>
      </c>
      <c r="B210" s="38" t="s">
        <v>129</v>
      </c>
      <c r="C210" s="13" t="s">
        <v>9</v>
      </c>
      <c r="D210" s="14">
        <v>425</v>
      </c>
      <c r="E210" s="15"/>
      <c r="F210" s="16">
        <f t="shared" si="7"/>
        <v>0</v>
      </c>
      <c r="G210" s="89"/>
    </row>
    <row r="211" spans="1:7" ht="28.5">
      <c r="A211" s="33">
        <v>138</v>
      </c>
      <c r="B211" s="38" t="s">
        <v>130</v>
      </c>
      <c r="C211" s="13" t="s">
        <v>16</v>
      </c>
      <c r="D211" s="14">
        <v>1445</v>
      </c>
      <c r="E211" s="15"/>
      <c r="F211" s="16">
        <f t="shared" si="7"/>
        <v>0</v>
      </c>
      <c r="G211" s="89"/>
    </row>
    <row r="212" spans="1:7" ht="28.5">
      <c r="A212" s="33">
        <v>139</v>
      </c>
      <c r="B212" s="38" t="s">
        <v>131</v>
      </c>
      <c r="C212" s="13" t="s">
        <v>8</v>
      </c>
      <c r="D212" s="14">
        <v>510</v>
      </c>
      <c r="E212" s="15"/>
      <c r="F212" s="16">
        <f t="shared" si="7"/>
        <v>0</v>
      </c>
      <c r="G212" s="89"/>
    </row>
    <row r="213" spans="1:7">
      <c r="A213" s="33">
        <v>140</v>
      </c>
      <c r="B213" s="38" t="s">
        <v>132</v>
      </c>
      <c r="C213" s="13" t="s">
        <v>16</v>
      </c>
      <c r="D213" s="14">
        <v>204</v>
      </c>
      <c r="E213" s="15"/>
      <c r="F213" s="16">
        <f t="shared" si="7"/>
        <v>0</v>
      </c>
      <c r="G213" s="89"/>
    </row>
    <row r="214" spans="1:7" ht="29.25">
      <c r="A214" s="33">
        <v>141</v>
      </c>
      <c r="B214" s="38" t="s">
        <v>233</v>
      </c>
      <c r="C214" s="13" t="s">
        <v>16</v>
      </c>
      <c r="D214" s="14">
        <v>3825</v>
      </c>
      <c r="E214" s="15"/>
      <c r="F214" s="16">
        <f t="shared" si="7"/>
        <v>0</v>
      </c>
      <c r="G214" s="89"/>
    </row>
    <row r="215" spans="1:7" ht="28.5">
      <c r="A215" s="33">
        <v>142</v>
      </c>
      <c r="B215" s="38" t="s">
        <v>133</v>
      </c>
      <c r="C215" s="13" t="s">
        <v>16</v>
      </c>
      <c r="D215" s="14">
        <v>425</v>
      </c>
      <c r="E215" s="15"/>
      <c r="F215" s="16">
        <f t="shared" si="7"/>
        <v>0</v>
      </c>
      <c r="G215" s="89"/>
    </row>
    <row r="216" spans="1:7">
      <c r="A216" s="33">
        <v>143</v>
      </c>
      <c r="B216" s="38" t="s">
        <v>234</v>
      </c>
      <c r="C216" s="33" t="s">
        <v>16</v>
      </c>
      <c r="D216" s="14">
        <v>4250</v>
      </c>
      <c r="E216" s="15"/>
      <c r="F216" s="16">
        <f t="shared" si="7"/>
        <v>0</v>
      </c>
      <c r="G216" s="89"/>
    </row>
    <row r="217" spans="1:7">
      <c r="A217" s="33">
        <v>144</v>
      </c>
      <c r="B217" s="38" t="s">
        <v>134</v>
      </c>
      <c r="C217" s="33" t="s">
        <v>16</v>
      </c>
      <c r="D217" s="14">
        <v>298</v>
      </c>
      <c r="E217" s="15"/>
      <c r="F217" s="16">
        <f t="shared" si="7"/>
        <v>0</v>
      </c>
      <c r="G217" s="89"/>
    </row>
    <row r="218" spans="1:7" ht="28.5">
      <c r="A218" s="33">
        <v>145</v>
      </c>
      <c r="B218" s="38" t="s">
        <v>135</v>
      </c>
      <c r="C218" s="13" t="s">
        <v>16</v>
      </c>
      <c r="D218" s="14">
        <v>2040</v>
      </c>
      <c r="E218" s="15"/>
      <c r="F218" s="16">
        <f t="shared" si="7"/>
        <v>0</v>
      </c>
      <c r="G218" s="89"/>
    </row>
    <row r="219" spans="1:7" ht="28.5">
      <c r="A219" s="33">
        <v>146</v>
      </c>
      <c r="B219" s="38" t="s">
        <v>235</v>
      </c>
      <c r="C219" s="13" t="s">
        <v>16</v>
      </c>
      <c r="D219" s="14">
        <v>1020</v>
      </c>
      <c r="E219" s="15"/>
      <c r="F219" s="16">
        <f t="shared" si="7"/>
        <v>0</v>
      </c>
      <c r="G219" s="89"/>
    </row>
    <row r="220" spans="1:7">
      <c r="A220" s="33">
        <v>147</v>
      </c>
      <c r="B220" s="38" t="s">
        <v>136</v>
      </c>
      <c r="C220" s="13" t="s">
        <v>8</v>
      </c>
      <c r="D220" s="14">
        <v>340</v>
      </c>
      <c r="E220" s="15"/>
      <c r="F220" s="16">
        <f t="shared" si="7"/>
        <v>0</v>
      </c>
      <c r="G220" s="89"/>
    </row>
    <row r="221" spans="1:7">
      <c r="A221" s="33">
        <v>148</v>
      </c>
      <c r="B221" s="38" t="s">
        <v>137</v>
      </c>
      <c r="C221" s="13" t="s">
        <v>16</v>
      </c>
      <c r="D221" s="14">
        <v>306</v>
      </c>
      <c r="E221" s="15"/>
      <c r="F221" s="16">
        <f t="shared" si="7"/>
        <v>0</v>
      </c>
      <c r="G221" s="89"/>
    </row>
    <row r="222" spans="1:7">
      <c r="A222" s="33">
        <v>149</v>
      </c>
      <c r="B222" s="38" t="s">
        <v>138</v>
      </c>
      <c r="C222" s="13" t="s">
        <v>16</v>
      </c>
      <c r="D222" s="14">
        <v>680</v>
      </c>
      <c r="E222" s="15"/>
      <c r="F222" s="16">
        <f t="shared" si="7"/>
        <v>0</v>
      </c>
      <c r="G222" s="89"/>
    </row>
    <row r="223" spans="1:7" ht="28.5">
      <c r="A223" s="33">
        <v>150</v>
      </c>
      <c r="B223" s="38" t="s">
        <v>139</v>
      </c>
      <c r="C223" s="13" t="s">
        <v>16</v>
      </c>
      <c r="D223" s="14">
        <v>884</v>
      </c>
      <c r="E223" s="15"/>
      <c r="F223" s="16">
        <f t="shared" si="7"/>
        <v>0</v>
      </c>
      <c r="G223" s="89"/>
    </row>
    <row r="224" spans="1:7" ht="28.5">
      <c r="A224" s="33">
        <v>151</v>
      </c>
      <c r="B224" s="38" t="s">
        <v>140</v>
      </c>
      <c r="C224" s="13" t="s">
        <v>16</v>
      </c>
      <c r="D224" s="14">
        <v>68</v>
      </c>
      <c r="E224" s="15"/>
      <c r="F224" s="16">
        <f t="shared" si="7"/>
        <v>0</v>
      </c>
      <c r="G224" s="89"/>
    </row>
    <row r="225" spans="1:8" ht="29.25">
      <c r="A225" s="33">
        <v>152</v>
      </c>
      <c r="B225" s="38" t="s">
        <v>236</v>
      </c>
      <c r="C225" s="13" t="s">
        <v>16</v>
      </c>
      <c r="D225" s="14">
        <v>170</v>
      </c>
      <c r="E225" s="15"/>
      <c r="F225" s="16">
        <f t="shared" si="7"/>
        <v>0</v>
      </c>
      <c r="G225" s="89"/>
    </row>
    <row r="226" spans="1:8" ht="29.25">
      <c r="A226" s="33">
        <v>153</v>
      </c>
      <c r="B226" s="38" t="s">
        <v>237</v>
      </c>
      <c r="C226" s="13" t="s">
        <v>16</v>
      </c>
      <c r="D226" s="14">
        <v>918</v>
      </c>
      <c r="E226" s="15"/>
      <c r="F226" s="16">
        <f t="shared" si="7"/>
        <v>0</v>
      </c>
      <c r="G226" s="89"/>
    </row>
    <row r="227" spans="1:8" ht="29.25">
      <c r="A227" s="33">
        <v>154</v>
      </c>
      <c r="B227" s="38" t="s">
        <v>238</v>
      </c>
      <c r="C227" s="13" t="s">
        <v>8</v>
      </c>
      <c r="D227" s="14">
        <v>128</v>
      </c>
      <c r="E227" s="15"/>
      <c r="F227" s="16">
        <f t="shared" si="7"/>
        <v>0</v>
      </c>
      <c r="G227" s="89"/>
    </row>
    <row r="228" spans="1:8" ht="29.25">
      <c r="A228" s="33">
        <v>155</v>
      </c>
      <c r="B228" s="38" t="s">
        <v>239</v>
      </c>
      <c r="C228" s="13" t="s">
        <v>16</v>
      </c>
      <c r="D228" s="14">
        <v>510</v>
      </c>
      <c r="E228" s="15"/>
      <c r="F228" s="16">
        <f t="shared" si="7"/>
        <v>0</v>
      </c>
      <c r="G228" s="89"/>
    </row>
    <row r="229" spans="1:8" ht="28.5">
      <c r="A229" s="33">
        <v>156</v>
      </c>
      <c r="B229" s="38" t="s">
        <v>141</v>
      </c>
      <c r="C229" s="13" t="s">
        <v>8</v>
      </c>
      <c r="D229" s="14">
        <v>213</v>
      </c>
      <c r="E229" s="15"/>
      <c r="F229" s="16">
        <f t="shared" si="7"/>
        <v>0</v>
      </c>
      <c r="G229" s="89"/>
    </row>
    <row r="230" spans="1:8" ht="28.5">
      <c r="A230" s="33">
        <v>157</v>
      </c>
      <c r="B230" s="38" t="s">
        <v>142</v>
      </c>
      <c r="C230" s="13" t="s">
        <v>8</v>
      </c>
      <c r="D230" s="14">
        <v>51</v>
      </c>
      <c r="E230" s="15"/>
      <c r="F230" s="16">
        <f t="shared" si="7"/>
        <v>0</v>
      </c>
      <c r="G230" s="89"/>
    </row>
    <row r="231" spans="1:8" ht="28.5">
      <c r="A231" s="33">
        <v>158</v>
      </c>
      <c r="B231" s="38" t="s">
        <v>143</v>
      </c>
      <c r="C231" s="13" t="s">
        <v>16</v>
      </c>
      <c r="D231" s="14">
        <v>1700</v>
      </c>
      <c r="E231" s="15"/>
      <c r="F231" s="16">
        <f t="shared" si="7"/>
        <v>0</v>
      </c>
      <c r="G231" s="89"/>
    </row>
    <row r="232" spans="1:8">
      <c r="A232" s="71" t="s">
        <v>240</v>
      </c>
      <c r="B232" s="72"/>
      <c r="C232" s="72"/>
      <c r="D232" s="72"/>
      <c r="E232" s="73"/>
      <c r="F232" s="18">
        <f>SUM(F195:F231)</f>
        <v>0</v>
      </c>
      <c r="G232" s="25"/>
    </row>
    <row r="233" spans="1:8">
      <c r="A233" s="77" t="s">
        <v>7</v>
      </c>
      <c r="B233" s="78"/>
      <c r="C233" s="78"/>
      <c r="D233" s="78"/>
      <c r="E233" s="79"/>
      <c r="F233" s="16">
        <f>F232*13%</f>
        <v>0</v>
      </c>
      <c r="G233" s="25"/>
    </row>
    <row r="234" spans="1:8">
      <c r="A234" s="58" t="s">
        <v>241</v>
      </c>
      <c r="B234" s="59"/>
      <c r="C234" s="59"/>
      <c r="D234" s="59"/>
      <c r="E234" s="60"/>
      <c r="F234" s="18">
        <f>F232+F233</f>
        <v>0</v>
      </c>
      <c r="G234" s="25"/>
      <c r="H234" s="12"/>
    </row>
    <row r="235" spans="1:8">
      <c r="A235" s="80" t="s">
        <v>242</v>
      </c>
      <c r="B235" s="81"/>
      <c r="C235" s="81"/>
      <c r="D235" s="81"/>
      <c r="E235" s="81"/>
      <c r="F235" s="81"/>
      <c r="G235" s="25"/>
    </row>
    <row r="236" spans="1:8" ht="29.25">
      <c r="A236" s="33">
        <v>159</v>
      </c>
      <c r="B236" s="38" t="s">
        <v>243</v>
      </c>
      <c r="C236" s="17" t="s">
        <v>37</v>
      </c>
      <c r="D236" s="14">
        <v>425</v>
      </c>
      <c r="E236" s="15"/>
      <c r="F236" s="16">
        <f>E236*D236</f>
        <v>0</v>
      </c>
      <c r="G236" s="17" t="s">
        <v>156</v>
      </c>
    </row>
    <row r="237" spans="1:8">
      <c r="A237" s="71" t="s">
        <v>244</v>
      </c>
      <c r="B237" s="72"/>
      <c r="C237" s="72"/>
      <c r="D237" s="72"/>
      <c r="E237" s="73"/>
      <c r="F237" s="18">
        <f>F236</f>
        <v>0</v>
      </c>
      <c r="G237" s="25"/>
    </row>
    <row r="238" spans="1:8">
      <c r="A238" s="77" t="s">
        <v>7</v>
      </c>
      <c r="B238" s="78"/>
      <c r="C238" s="78"/>
      <c r="D238" s="78"/>
      <c r="E238" s="79"/>
      <c r="F238" s="16">
        <f>F237*13%</f>
        <v>0</v>
      </c>
      <c r="G238" s="25"/>
    </row>
    <row r="239" spans="1:8">
      <c r="A239" s="58" t="s">
        <v>245</v>
      </c>
      <c r="B239" s="59"/>
      <c r="C239" s="59"/>
      <c r="D239" s="59"/>
      <c r="E239" s="60"/>
      <c r="F239" s="18">
        <f>SUM(F237:F238)</f>
        <v>0</v>
      </c>
      <c r="G239" s="25"/>
      <c r="H239" s="12"/>
    </row>
    <row r="240" spans="1:8">
      <c r="A240" s="42"/>
      <c r="B240" s="42"/>
      <c r="C240" s="42"/>
      <c r="D240" s="42"/>
      <c r="E240" s="42"/>
      <c r="F240" s="43"/>
      <c r="G240" s="25"/>
      <c r="H240" s="12"/>
    </row>
    <row r="241" spans="1:8">
      <c r="A241" s="74" t="s">
        <v>256</v>
      </c>
      <c r="B241" s="75"/>
      <c r="C241" s="75"/>
      <c r="D241" s="75"/>
      <c r="E241" s="76"/>
      <c r="F241" s="18">
        <f>F237+F232+F191</f>
        <v>0</v>
      </c>
      <c r="G241" s="25"/>
      <c r="H241" s="12"/>
    </row>
    <row r="242" spans="1:8">
      <c r="A242" s="58" t="s">
        <v>246</v>
      </c>
      <c r="B242" s="59"/>
      <c r="C242" s="59"/>
      <c r="D242" s="59"/>
      <c r="E242" s="60"/>
      <c r="F242" s="18">
        <f>F238+F233+F192</f>
        <v>0</v>
      </c>
      <c r="G242" s="25"/>
    </row>
    <row r="243" spans="1:8">
      <c r="A243" s="74" t="s">
        <v>257</v>
      </c>
      <c r="B243" s="75"/>
      <c r="C243" s="75"/>
      <c r="D243" s="75"/>
      <c r="E243" s="76"/>
      <c r="F243" s="18">
        <f>F239+F234+F193</f>
        <v>0</v>
      </c>
      <c r="G243" s="29"/>
      <c r="H243" s="12"/>
    </row>
    <row r="244" spans="1:8">
      <c r="A244" s="42"/>
      <c r="B244" s="42"/>
      <c r="C244" s="42"/>
      <c r="D244" s="42"/>
      <c r="E244" s="42"/>
      <c r="F244" s="43"/>
      <c r="G244" s="25"/>
      <c r="H244" s="12"/>
    </row>
    <row r="245" spans="1:8">
      <c r="A245" s="74" t="s">
        <v>247</v>
      </c>
      <c r="B245" s="75"/>
      <c r="C245" s="75"/>
      <c r="D245" s="75"/>
      <c r="E245" s="76"/>
      <c r="F245" s="18">
        <f>F241+F149+F133+F98+F79+F69+F53</f>
        <v>0</v>
      </c>
      <c r="G245" s="25"/>
      <c r="H245" s="12"/>
    </row>
    <row r="246" spans="1:8">
      <c r="A246" s="74" t="s">
        <v>172</v>
      </c>
      <c r="B246" s="75"/>
      <c r="C246" s="75"/>
      <c r="D246" s="75"/>
      <c r="E246" s="76"/>
      <c r="F246" s="18">
        <f>F242+F150+F134+F99+F80+F70+F54</f>
        <v>0</v>
      </c>
      <c r="G246" s="25"/>
      <c r="H246" s="12"/>
    </row>
    <row r="247" spans="1:8">
      <c r="A247" s="71" t="s">
        <v>248</v>
      </c>
      <c r="B247" s="72"/>
      <c r="C247" s="72"/>
      <c r="D247" s="72"/>
      <c r="E247" s="73"/>
      <c r="F247" s="18">
        <f>F243+F151+F135+F100+F81+F71+F55</f>
        <v>0</v>
      </c>
      <c r="G247" s="25"/>
      <c r="H247" s="12"/>
    </row>
    <row r="248" spans="1:8">
      <c r="A248" s="42"/>
      <c r="B248" s="42"/>
      <c r="C248" s="42"/>
      <c r="D248" s="42"/>
      <c r="E248" s="42"/>
      <c r="F248" s="43"/>
      <c r="G248" s="25"/>
      <c r="H248" s="12"/>
    </row>
    <row r="249" spans="1:8">
      <c r="A249" s="80" t="s">
        <v>258</v>
      </c>
      <c r="B249" s="81"/>
      <c r="C249" s="81"/>
      <c r="D249" s="81"/>
      <c r="E249" s="81"/>
      <c r="F249" s="81"/>
      <c r="G249" s="25"/>
    </row>
    <row r="250" spans="1:8" ht="28.5">
      <c r="A250" s="33">
        <v>160</v>
      </c>
      <c r="B250" s="48" t="s">
        <v>232</v>
      </c>
      <c r="C250" s="49" t="s">
        <v>6</v>
      </c>
      <c r="D250" s="50">
        <v>3825</v>
      </c>
      <c r="E250" s="51"/>
      <c r="F250" s="16">
        <f t="shared" ref="F250" si="8">E250*D250</f>
        <v>0</v>
      </c>
      <c r="G250" s="27" t="s">
        <v>157</v>
      </c>
    </row>
    <row r="251" spans="1:8">
      <c r="A251" s="71" t="s">
        <v>259</v>
      </c>
      <c r="B251" s="72"/>
      <c r="C251" s="72"/>
      <c r="D251" s="72"/>
      <c r="E251" s="73"/>
      <c r="F251" s="18">
        <f>F250</f>
        <v>0</v>
      </c>
      <c r="G251" s="25"/>
    </row>
    <row r="252" spans="1:8">
      <c r="A252" s="77" t="s">
        <v>7</v>
      </c>
      <c r="B252" s="78"/>
      <c r="C252" s="78"/>
      <c r="D252" s="78"/>
      <c r="E252" s="79"/>
      <c r="F252" s="16">
        <f>F251*13%</f>
        <v>0</v>
      </c>
      <c r="G252" s="25"/>
    </row>
    <row r="253" spans="1:8">
      <c r="A253" s="58" t="s">
        <v>260</v>
      </c>
      <c r="B253" s="59"/>
      <c r="C253" s="59"/>
      <c r="D253" s="59"/>
      <c r="E253" s="60"/>
      <c r="F253" s="18">
        <f>SUM(F251:F252)</f>
        <v>0</v>
      </c>
      <c r="G253" s="25"/>
    </row>
    <row r="254" spans="1:8">
      <c r="A254" s="42"/>
      <c r="B254" s="44"/>
      <c r="C254" s="45"/>
      <c r="D254" s="46"/>
      <c r="E254" s="47"/>
      <c r="F254" s="43"/>
      <c r="G254" s="25"/>
    </row>
    <row r="255" spans="1:8">
      <c r="F255" s="41"/>
    </row>
    <row r="256" spans="1:8">
      <c r="A256" s="74" t="s">
        <v>250</v>
      </c>
      <c r="B256" s="75"/>
      <c r="C256" s="75"/>
      <c r="D256" s="75"/>
      <c r="E256" s="76"/>
      <c r="F256" s="18">
        <f>F23+F245+F251</f>
        <v>0</v>
      </c>
      <c r="H256" s="12"/>
    </row>
    <row r="257" spans="1:8">
      <c r="A257" s="74" t="s">
        <v>172</v>
      </c>
      <c r="B257" s="75"/>
      <c r="C257" s="75"/>
      <c r="D257" s="75"/>
      <c r="E257" s="76"/>
      <c r="F257" s="18">
        <f>F24+F246+F252</f>
        <v>0</v>
      </c>
      <c r="H257" s="12"/>
    </row>
    <row r="258" spans="1:8">
      <c r="A258" s="71" t="s">
        <v>251</v>
      </c>
      <c r="B258" s="72"/>
      <c r="C258" s="72"/>
      <c r="D258" s="72"/>
      <c r="E258" s="73"/>
      <c r="F258" s="18">
        <f>F256+F257</f>
        <v>0</v>
      </c>
      <c r="G258" s="12"/>
      <c r="H258" s="12"/>
    </row>
  </sheetData>
  <mergeCells count="90">
    <mergeCell ref="A258:E258"/>
    <mergeCell ref="A237:E237"/>
    <mergeCell ref="A238:E238"/>
    <mergeCell ref="A239:E239"/>
    <mergeCell ref="A241:E241"/>
    <mergeCell ref="A242:E242"/>
    <mergeCell ref="A243:E243"/>
    <mergeCell ref="A249:F249"/>
    <mergeCell ref="A251:E251"/>
    <mergeCell ref="A252:E252"/>
    <mergeCell ref="A253:E253"/>
    <mergeCell ref="A245:E245"/>
    <mergeCell ref="A246:E246"/>
    <mergeCell ref="A247:E247"/>
    <mergeCell ref="A256:E256"/>
    <mergeCell ref="A257:E257"/>
    <mergeCell ref="G139:G143"/>
    <mergeCell ref="G144:G148"/>
    <mergeCell ref="A149:E149"/>
    <mergeCell ref="A150:E150"/>
    <mergeCell ref="A235:F235"/>
    <mergeCell ref="A152:F152"/>
    <mergeCell ref="A153:F153"/>
    <mergeCell ref="G154:G193"/>
    <mergeCell ref="A191:E191"/>
    <mergeCell ref="A192:E192"/>
    <mergeCell ref="A193:E193"/>
    <mergeCell ref="A194:F194"/>
    <mergeCell ref="G198:G231"/>
    <mergeCell ref="A232:E232"/>
    <mergeCell ref="A233:E233"/>
    <mergeCell ref="A234:E234"/>
    <mergeCell ref="A151:E151"/>
    <mergeCell ref="A129:E129"/>
    <mergeCell ref="A130:E130"/>
    <mergeCell ref="A131:E131"/>
    <mergeCell ref="A133:E133"/>
    <mergeCell ref="A134:E134"/>
    <mergeCell ref="A135:E135"/>
    <mergeCell ref="A138:F138"/>
    <mergeCell ref="A127:F127"/>
    <mergeCell ref="A82:F82"/>
    <mergeCell ref="G83:G97"/>
    <mergeCell ref="A98:E98"/>
    <mergeCell ref="A99:E99"/>
    <mergeCell ref="A100:E100"/>
    <mergeCell ref="A101:F101"/>
    <mergeCell ref="A102:F102"/>
    <mergeCell ref="G103:G123"/>
    <mergeCell ref="A124:E124"/>
    <mergeCell ref="A125:E125"/>
    <mergeCell ref="A126:E126"/>
    <mergeCell ref="A81:E81"/>
    <mergeCell ref="A54:E54"/>
    <mergeCell ref="A55:E55"/>
    <mergeCell ref="A57:F57"/>
    <mergeCell ref="G58:G68"/>
    <mergeCell ref="A69:E69"/>
    <mergeCell ref="A70:E70"/>
    <mergeCell ref="A71:E71"/>
    <mergeCell ref="A73:F73"/>
    <mergeCell ref="G74:G78"/>
    <mergeCell ref="A79:E79"/>
    <mergeCell ref="A80:E80"/>
    <mergeCell ref="A3:G3"/>
    <mergeCell ref="A4:G4"/>
    <mergeCell ref="A1:G1"/>
    <mergeCell ref="A53:E53"/>
    <mergeCell ref="A30:F30"/>
    <mergeCell ref="A31:F31"/>
    <mergeCell ref="G32:G35"/>
    <mergeCell ref="A36:E36"/>
    <mergeCell ref="A37:E37"/>
    <mergeCell ref="A38:E38"/>
    <mergeCell ref="A40:F40"/>
    <mergeCell ref="G41:G48"/>
    <mergeCell ref="A49:E49"/>
    <mergeCell ref="A50:E50"/>
    <mergeCell ref="A51:E51"/>
    <mergeCell ref="A28:G28"/>
    <mergeCell ref="A8:E8"/>
    <mergeCell ref="A9:E9"/>
    <mergeCell ref="A10:E10"/>
    <mergeCell ref="A12:F12"/>
    <mergeCell ref="A19:E19"/>
    <mergeCell ref="A20:E20"/>
    <mergeCell ref="A21:E21"/>
    <mergeCell ref="A23:E23"/>
    <mergeCell ref="A24:E24"/>
    <mergeCell ref="A25:E25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 οικ προσφοράς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2018-10-18T05:30:25Z</dcterms:modified>
</cp:coreProperties>
</file>